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v2865.zaimu.kyosai.tocho.local\03_年金保険部\031_医療保険課\0312_資格担当\14  各種様式\27_様式変更（R7.12）\"/>
    </mc:Choice>
  </mc:AlternateContent>
  <xr:revisionPtr revIDLastSave="0" documentId="13_ncr:1_{476D0109-8E66-424F-BEFF-3DE13D90CCC7}" xr6:coauthVersionLast="47" xr6:coauthVersionMax="47" xr10:uidLastSave="{00000000-0000-0000-0000-000000000000}"/>
  <bookViews>
    <workbookView xWindow="9435" yWindow="1485" windowWidth="18990" windowHeight="12660" tabRatio="533" xr2:uid="{00000000-000D-0000-FFFF-FFFF00000000}"/>
  </bookViews>
  <sheets>
    <sheet name="手書き用" sheetId="1" r:id="rId1"/>
    <sheet name="手書き用（記入例）" sheetId="8" r:id="rId2"/>
    <sheet name="１件用（入力シート）" sheetId="4" r:id="rId3"/>
    <sheet name="１件用（印刷シート）" sheetId="2" r:id="rId4"/>
    <sheet name="複数用（入力シート）" sheetId="5" r:id="rId5"/>
    <sheet name="複数用（印刷シート）" sheetId="3" r:id="rId6"/>
  </sheets>
  <definedNames>
    <definedName name="_xlnm.Print_Area" localSheetId="3">'１件用（印刷シート）'!$A$1:$CY$53</definedName>
    <definedName name="_xlnm.Print_Area" localSheetId="2">'１件用（入力シート）'!$A$1:$H$51</definedName>
    <definedName name="_xlnm.Print_Area" localSheetId="0">手書き用!$A$1:$CY$53</definedName>
    <definedName name="_xlnm.Print_Area" localSheetId="1">'手書き用（記入例）'!$A$1:$CY$58</definedName>
    <definedName name="_xlnm.Print_Area" localSheetId="5">'複数用（印刷シート）'!$A$1:$CZ$53</definedName>
    <definedName name="_xlnm.Print_Area" localSheetId="4">'複数用（入力シート）'!$A$1:$W$202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3" i="2" l="1"/>
  <c r="BA7" i="2" l="1"/>
  <c r="AV8" i="2"/>
  <c r="BI46" i="2"/>
  <c r="BI44" i="2"/>
  <c r="AA45" i="2"/>
  <c r="AA40" i="2"/>
  <c r="CR8" i="3" l="1"/>
  <c r="CJ25" i="3"/>
  <c r="BR8" i="3" l="1"/>
  <c r="Q26" i="3"/>
  <c r="CR18" i="3"/>
  <c r="AF15" i="3"/>
  <c r="BI46" i="3"/>
  <c r="BI44" i="3"/>
  <c r="AA45" i="3"/>
  <c r="AA40" i="3"/>
  <c r="BI25" i="3"/>
  <c r="AU25" i="3"/>
  <c r="AI25" i="3"/>
  <c r="Y16" i="3"/>
  <c r="K15" i="3"/>
  <c r="BC7" i="3"/>
  <c r="AV8" i="3"/>
  <c r="AF8" i="3"/>
  <c r="K7" i="3"/>
  <c r="BX13" i="3" l="1"/>
  <c r="BX8" i="3" s="1"/>
  <c r="L5" i="5" l="1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4" i="5"/>
  <c r="T3" i="5"/>
  <c r="T5" i="5"/>
  <c r="G23" i="4"/>
  <c r="E23" i="4"/>
  <c r="F23" i="4"/>
  <c r="D23" i="4"/>
  <c r="L6" i="5" l="1"/>
  <c r="L3" i="5" l="1"/>
  <c r="L4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J6" i="4" l="1"/>
  <c r="K6" i="4" s="1"/>
  <c r="BI40" i="3" l="1"/>
  <c r="Q24" i="3"/>
  <c r="E45" i="4" l="1"/>
  <c r="CQ18" i="2" s="1"/>
  <c r="A4" i="5" l="1"/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D28" i="4"/>
  <c r="BF3" i="2" l="1"/>
  <c r="D47" i="4"/>
  <c r="BI40" i="2" s="1"/>
  <c r="J41" i="4"/>
  <c r="J37" i="4"/>
  <c r="J20" i="4"/>
  <c r="K20" i="4" s="1"/>
  <c r="CQ11" i="2" s="1"/>
  <c r="J16" i="4"/>
  <c r="K16" i="4" s="1"/>
  <c r="BR11" i="2" s="1"/>
  <c r="K44" i="4"/>
  <c r="L35" i="4"/>
  <c r="K35" i="4"/>
  <c r="J35" i="4"/>
  <c r="J31" i="4"/>
  <c r="J33" i="4"/>
  <c r="K22" i="4"/>
  <c r="J22" i="4"/>
  <c r="J10" i="4"/>
  <c r="J8" i="4"/>
  <c r="J18" i="4"/>
  <c r="BW8" i="2" s="1"/>
  <c r="J29" i="4"/>
  <c r="Q26" i="2" s="1"/>
  <c r="AI24" i="2" l="1"/>
  <c r="AI25" i="2"/>
  <c r="J39" i="4"/>
  <c r="J25" i="4" l="1"/>
  <c r="J14" i="4"/>
  <c r="J42" i="4" l="1"/>
  <c r="AT31" i="2" s="1"/>
  <c r="AB31" i="2"/>
  <c r="CM27" i="2"/>
  <c r="AL31" i="2" l="1"/>
  <c r="AL33" i="2"/>
  <c r="AB33" i="2"/>
  <c r="AB35" i="2"/>
  <c r="CM23" i="2"/>
  <c r="CM25" i="2"/>
  <c r="BZ23" i="2"/>
  <c r="BP23" i="2"/>
  <c r="BH23" i="2"/>
  <c r="T15" i="2" l="1"/>
  <c r="N15" i="2"/>
  <c r="BR8" i="2"/>
  <c r="J28" i="4"/>
  <c r="Q24" i="2" s="1"/>
  <c r="Y16" i="2"/>
  <c r="K7" i="2"/>
  <c r="AF8" i="2"/>
  <c r="AV25" i="2"/>
  <c r="K33" i="2"/>
  <c r="BF1" i="2"/>
  <c r="J23" i="4" l="1"/>
  <c r="AF15" i="2" s="1"/>
  <c r="J12" i="4"/>
  <c r="CQ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D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【任意入力】所属用管理番号
　問合せの際に活用可能</t>
        </r>
      </text>
    </comment>
    <comment ref="D8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退職時の所属所名を入力</t>
        </r>
      </text>
    </comment>
    <comment ref="D10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組合員番号(８桁)を入力
</t>
        </r>
      </text>
    </comment>
    <comment ref="D12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氏名(フリガナ）を入力</t>
        </r>
      </text>
    </comment>
    <comment ref="D14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氏名(漢字)を入力</t>
        </r>
      </text>
    </comment>
    <comment ref="D16" authorId="0" shapeId="0" xr:uid="{00000000-0006-0000-0200-000006000000}">
      <text>
        <r>
          <rPr>
            <sz val="9"/>
            <color indexed="81"/>
            <rFont val="MS P ゴシック"/>
            <family val="3"/>
            <charset val="128"/>
          </rPr>
          <t>戸籍上の性別：男か女を選択</t>
        </r>
      </text>
    </comment>
    <comment ref="D18" authorId="0" shapeId="0" xr:uid="{00000000-0006-0000-0200-000007000000}">
      <text>
        <r>
          <rPr>
            <sz val="9"/>
            <color indexed="81"/>
            <rFont val="MS P ゴシック"/>
            <family val="3"/>
            <charset val="128"/>
          </rPr>
          <t xml:space="preserve">生年月日を入力　例）昭和30年3月3日の場合、「1955/3/3」と入力 </t>
        </r>
      </text>
    </comment>
    <comment ref="D20" authorId="0" shapeId="0" xr:uid="{00000000-0006-0000-0200-000008000000}">
      <text>
        <r>
          <rPr>
            <sz val="9"/>
            <color indexed="81"/>
            <rFont val="MS P ゴシック"/>
            <family val="3"/>
            <charset val="128"/>
          </rPr>
          <t>被扶養者について、有か無を選択</t>
        </r>
      </text>
    </comment>
    <comment ref="D22" authorId="0" shapeId="0" xr:uid="{00000000-0006-0000-0200-000009000000}">
      <text>
        <r>
          <rPr>
            <sz val="9"/>
            <color indexed="81"/>
            <rFont val="MS P ゴシック"/>
            <family val="3"/>
            <charset val="128"/>
          </rPr>
          <t>郵便番号を入力（頭３桁）</t>
        </r>
      </text>
    </comment>
    <comment ref="E22" authorId="0" shapeId="0" xr:uid="{00000000-0006-0000-0200-00000A000000}">
      <text>
        <r>
          <rPr>
            <sz val="9"/>
            <color indexed="81"/>
            <rFont val="MS P ゴシック"/>
            <family val="3"/>
            <charset val="128"/>
          </rPr>
          <t>郵便番号を入力（下４桁）</t>
        </r>
      </text>
    </comment>
    <comment ref="D25" authorId="0" shapeId="0" xr:uid="{00000000-0006-0000-0200-00000B000000}">
      <text>
        <r>
          <rPr>
            <sz val="9"/>
            <color indexed="81"/>
            <rFont val="MS P ゴシック"/>
            <family val="3"/>
            <charset val="128"/>
          </rPr>
          <t>都道府県を入力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5" authorId="0" shapeId="0" xr:uid="{00000000-0006-0000-0200-00000C000000}">
      <text>
        <r>
          <rPr>
            <sz val="9"/>
            <color indexed="81"/>
            <rFont val="MS P ゴシック"/>
            <family val="3"/>
            <charset val="128"/>
          </rPr>
          <t>市区町村を入力</t>
        </r>
      </text>
    </comment>
    <comment ref="F25" authorId="0" shapeId="0" xr:uid="{00000000-0006-0000-0200-00000D000000}">
      <text>
        <r>
          <rPr>
            <sz val="9"/>
            <color indexed="81"/>
            <rFont val="MS P ゴシック"/>
            <family val="3"/>
            <charset val="128"/>
          </rPr>
          <t>その他の住所を入力</t>
        </r>
      </text>
    </comment>
    <comment ref="G25" authorId="0" shapeId="0" xr:uid="{00000000-0006-0000-0200-00000E000000}">
      <text>
        <r>
          <rPr>
            <sz val="9"/>
            <color indexed="81"/>
            <rFont val="MS P ゴシック"/>
            <family val="3"/>
            <charset val="128"/>
          </rPr>
          <t>マンション名等を入力</t>
        </r>
      </text>
    </comment>
    <comment ref="D29" authorId="0" shapeId="0" xr:uid="{00000000-0006-0000-0200-00000F000000}">
      <text>
        <r>
          <rPr>
            <sz val="9"/>
            <color indexed="81"/>
            <rFont val="MS P ゴシック"/>
            <family val="3"/>
            <charset val="128"/>
          </rPr>
          <t>退職日を入力　例）令和６年３月31日の場合、「2024/3/31」と入力</t>
        </r>
      </text>
    </comment>
    <comment ref="D31" authorId="0" shapeId="0" xr:uid="{00000000-0006-0000-0200-000010000000}">
      <text>
        <r>
          <rPr>
            <b/>
            <sz val="10"/>
            <color indexed="81"/>
            <rFont val="MS P ゴシック"/>
            <family val="3"/>
            <charset val="128"/>
          </rPr>
          <t>【重要】
  退職日の</t>
        </r>
        <r>
          <rPr>
            <b/>
            <u/>
            <sz val="10"/>
            <color indexed="10"/>
            <rFont val="MS P ゴシック"/>
            <family val="3"/>
            <charset val="128"/>
          </rPr>
          <t>前日まで</t>
        </r>
        <r>
          <rPr>
            <b/>
            <sz val="10"/>
            <color indexed="81"/>
            <rFont val="MS P ゴシック"/>
            <family val="3"/>
            <charset val="128"/>
          </rPr>
          <t>引き続く組合員期間（</t>
        </r>
        <r>
          <rPr>
            <b/>
            <sz val="10"/>
            <color indexed="10"/>
            <rFont val="MS P ゴシック"/>
            <family val="3"/>
            <charset val="128"/>
          </rPr>
          <t>端数月切捨て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</text>
    </comment>
    <comment ref="D33" authorId="0" shapeId="0" xr:uid="{00000000-0006-0000-0200-000011000000}">
      <text>
        <r>
          <rPr>
            <b/>
            <sz val="10"/>
            <color indexed="81"/>
            <rFont val="ＭＳ ゴシック"/>
            <family val="3"/>
            <charset val="128"/>
          </rPr>
          <t>短期標準報酬月額を入力</t>
        </r>
        <r>
          <rPr>
            <b/>
            <sz val="10"/>
            <color indexed="10"/>
            <rFont val="ＭＳ ゴシック"/>
            <family val="3"/>
            <charset val="128"/>
          </rPr>
          <t xml:space="preserve">
　例)「250,000円※」の場合、「250」と入力　※下３桁は入力不要</t>
        </r>
      </text>
    </comment>
    <comment ref="D35" authorId="0" shapeId="0" xr:uid="{00000000-0006-0000-0200-000012000000}">
      <text>
        <r>
          <rPr>
            <sz val="9"/>
            <color indexed="81"/>
            <rFont val="MS P ゴシック"/>
            <family val="3"/>
            <charset val="128"/>
          </rPr>
          <t>電話番号（頭　Max５桁）</t>
        </r>
      </text>
    </comment>
    <comment ref="E35" authorId="0" shapeId="0" xr:uid="{00000000-0006-0000-0200-000013000000}">
      <text>
        <r>
          <rPr>
            <sz val="9"/>
            <color indexed="81"/>
            <rFont val="MS P ゴシック"/>
            <family val="3"/>
            <charset val="128"/>
          </rPr>
          <t>電話番号（中　Max４桁）</t>
        </r>
      </text>
    </comment>
    <comment ref="F35" authorId="0" shapeId="0" xr:uid="{00000000-0006-0000-0200-000014000000}">
      <text>
        <r>
          <rPr>
            <sz val="9"/>
            <color indexed="81"/>
            <rFont val="MS P ゴシック"/>
            <family val="3"/>
            <charset val="128"/>
          </rPr>
          <t>電話番号（下４桁）</t>
        </r>
      </text>
    </comment>
    <comment ref="D37" authorId="0" shapeId="0" xr:uid="{00000000-0006-0000-0200-000015000000}">
      <text>
        <r>
          <rPr>
            <sz val="9"/>
            <color indexed="81"/>
            <rFont val="MS P ゴシック"/>
            <family val="3"/>
            <charset val="128"/>
          </rPr>
          <t>掛金納入方法を選択</t>
        </r>
      </text>
    </comment>
    <comment ref="D39" authorId="0" shapeId="0" xr:uid="{00000000-0006-0000-0200-000016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1" authorId="0" shapeId="0" xr:uid="{00000000-0006-0000-0200-000017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2" authorId="0" shapeId="0" xr:uid="{00000000-0006-0000-0200-000018000000}">
      <text>
        <r>
          <rPr>
            <sz val="9"/>
            <color indexed="81"/>
            <rFont val="MS P ゴシック"/>
            <family val="3"/>
            <charset val="128"/>
          </rPr>
          <t>【取得申請時入力不要】喪失申請時のみ使用</t>
        </r>
      </text>
    </comment>
    <comment ref="D45" authorId="0" shapeId="0" xr:uid="{00000000-0006-0000-0200-000019000000}">
      <text>
        <r>
          <rPr>
            <sz val="9"/>
            <color indexed="81"/>
            <rFont val="MS P ゴシック"/>
            <family val="3"/>
            <charset val="128"/>
          </rPr>
          <t>退職理由を選択</t>
        </r>
      </text>
    </comment>
    <comment ref="D46" authorId="0" shapeId="0" xr:uid="{00000000-0006-0000-0200-00001A000000}">
      <text>
        <r>
          <rPr>
            <sz val="9"/>
            <color indexed="81"/>
            <rFont val="MS P ゴシック"/>
            <family val="3"/>
            <charset val="128"/>
          </rPr>
          <t>申請日を入力　例）令和６年４月１日の場合、「2024/4/1」と入力</t>
        </r>
      </text>
    </comment>
    <comment ref="D48" authorId="0" shapeId="0" xr:uid="{00000000-0006-0000-0200-00001B000000}">
      <text>
        <r>
          <rPr>
            <sz val="9"/>
            <color indexed="81"/>
            <rFont val="MS P ゴシック"/>
            <family val="3"/>
            <charset val="128"/>
          </rPr>
          <t>承認日を入力　例）令和６年４月１日の場合、「2024/4/1」と入力</t>
        </r>
      </text>
    </comment>
    <comment ref="D49" authorId="0" shapeId="0" xr:uid="{00000000-0006-0000-0200-00001C000000}">
      <text>
        <r>
          <rPr>
            <sz val="9"/>
            <color indexed="81"/>
            <rFont val="MS P ゴシック"/>
            <family val="3"/>
            <charset val="128"/>
          </rPr>
          <t>所属所長の職名を入力</t>
        </r>
      </text>
    </comment>
    <comment ref="D51" authorId="0" shapeId="0" xr:uid="{00000000-0006-0000-0200-00001D000000}">
      <text>
        <r>
          <rPr>
            <sz val="9"/>
            <color indexed="81"/>
            <rFont val="MS P ゴシック"/>
            <family val="3"/>
            <charset val="128"/>
          </rPr>
          <t>所属所長の氏名を入力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G2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昭和</t>
        </r>
        <r>
          <rPr>
            <sz val="9"/>
            <color indexed="81"/>
            <rFont val="Century"/>
            <family val="1"/>
          </rPr>
          <t>30</t>
        </r>
        <r>
          <rPr>
            <sz val="9"/>
            <color indexed="81"/>
            <rFont val="MS P ゴシック"/>
            <family val="3"/>
            <charset val="128"/>
          </rPr>
          <t>年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>月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 xml:space="preserve">日の場合、
</t>
        </r>
        <r>
          <rPr>
            <sz val="10"/>
            <color indexed="81"/>
            <rFont val="Century"/>
            <family val="1"/>
          </rPr>
          <t>1955/3/3</t>
        </r>
        <r>
          <rPr>
            <sz val="9"/>
            <color indexed="81"/>
            <rFont val="MS P ゴシック"/>
            <family val="3"/>
            <charset val="128"/>
          </rPr>
          <t>　と入力</t>
        </r>
      </text>
    </comment>
    <comment ref="L2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M2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>令和</t>
        </r>
        <r>
          <rPr>
            <sz val="9"/>
            <color indexed="81"/>
            <rFont val="Century"/>
            <family val="1"/>
          </rPr>
          <t>6</t>
        </r>
        <r>
          <rPr>
            <sz val="9"/>
            <color indexed="81"/>
            <rFont val="MS P ゴシック"/>
            <family val="3"/>
            <charset val="128"/>
          </rPr>
          <t>年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>月</t>
        </r>
        <r>
          <rPr>
            <sz val="9"/>
            <color indexed="81"/>
            <rFont val="Century"/>
            <family val="1"/>
          </rPr>
          <t>3</t>
        </r>
        <r>
          <rPr>
            <sz val="9"/>
            <color indexed="81"/>
            <rFont val="MS P ゴシック"/>
            <family val="3"/>
            <charset val="128"/>
          </rPr>
          <t xml:space="preserve">1日の場合、
</t>
        </r>
        <r>
          <rPr>
            <sz val="10"/>
            <color indexed="81"/>
            <rFont val="Century"/>
            <family val="1"/>
          </rPr>
          <t>2024/3/31</t>
        </r>
        <r>
          <rPr>
            <sz val="9"/>
            <color indexed="81"/>
            <rFont val="MS P ゴシック"/>
            <family val="3"/>
            <charset val="128"/>
          </rPr>
          <t>　と入力</t>
        </r>
      </text>
    </comment>
    <comment ref="N2" authorId="0" shapeId="0" xr:uid="{00000000-0006-0000-0400-000004000000}">
      <text>
        <r>
          <rPr>
            <b/>
            <sz val="10"/>
            <color indexed="81"/>
            <rFont val="MS P ゴシック"/>
            <family val="3"/>
            <charset val="128"/>
          </rPr>
          <t>【重要】
・退職日の</t>
        </r>
        <r>
          <rPr>
            <b/>
            <u/>
            <sz val="10"/>
            <color indexed="10"/>
            <rFont val="MS P ゴシック"/>
            <family val="3"/>
            <charset val="128"/>
          </rPr>
          <t>前日まで</t>
        </r>
        <r>
          <rPr>
            <b/>
            <sz val="10"/>
            <color indexed="81"/>
            <rFont val="MS P ゴシック"/>
            <family val="3"/>
            <charset val="128"/>
          </rPr>
          <t>引き続く組合員期間（</t>
        </r>
        <r>
          <rPr>
            <b/>
            <sz val="10"/>
            <color indexed="10"/>
            <rFont val="MS P ゴシック"/>
            <family val="3"/>
            <charset val="128"/>
          </rPr>
          <t>端数月切捨て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</text>
    </comment>
    <comment ref="R2" authorId="0" shapeId="0" xr:uid="{00000000-0006-0000-0400-000005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申請者全員について、下記のいずれかの退職理由コードを入力
０１：普通退職　０２：定年退職　０３：勧奨退職　０４：整理退職　０５：懲戒免職　
０６：分限免職　０７：任期満了　０８：死亡退職　０９：他共済へ転出　１０：国共済へ転出</t>
        </r>
      </text>
    </comment>
    <comment ref="T2" authorId="0" shapeId="0" xr:uid="{00000000-0006-0000-0400-000006000000}">
      <text>
        <r>
          <rPr>
            <sz val="9"/>
            <color indexed="81"/>
            <rFont val="MS P ゴシック"/>
            <family val="3"/>
            <charset val="128"/>
          </rPr>
          <t xml:space="preserve">入力不要
</t>
        </r>
      </text>
    </comment>
  </commentList>
</comments>
</file>

<file path=xl/sharedStrings.xml><?xml version="1.0" encoding="utf-8"?>
<sst xmlns="http://schemas.openxmlformats.org/spreadsheetml/2006/main" count="525" uniqueCount="226">
  <si>
    <t>様式第17号（第６条関係）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</si>
  <si>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申請書</t>
    <rPh sb="0" eb="3">
      <t>シンセイショ</t>
    </rPh>
    <phoneticPr fontId="1"/>
  </si>
  <si>
    <t>取 得</t>
    <rPh sb="0" eb="1">
      <t>トリ</t>
    </rPh>
    <rPh sb="2" eb="3">
      <t>トク</t>
    </rPh>
    <phoneticPr fontId="1"/>
  </si>
  <si>
    <t>喪 失</t>
    <rPh sb="0" eb="1">
      <t>モ</t>
    </rPh>
    <rPh sb="2" eb="3">
      <t>シツ</t>
    </rPh>
    <phoneticPr fontId="1"/>
  </si>
  <si>
    <t>任意継続組合員資格</t>
    <phoneticPr fontId="1"/>
  </si>
  <si>
    <t>組合員</t>
    <rPh sb="0" eb="3">
      <t>クミアイイン</t>
    </rPh>
    <phoneticPr fontId="1"/>
  </si>
  <si>
    <t>記入欄</t>
    <rPh sb="0" eb="3">
      <t>キニュウラン</t>
    </rPh>
    <phoneticPr fontId="1"/>
  </si>
  <si>
    <t>組合員記号番号</t>
    <rPh sb="0" eb="3">
      <t>クミアイイン</t>
    </rPh>
    <rPh sb="3" eb="5">
      <t>キゴウ</t>
    </rPh>
    <rPh sb="5" eb="7">
      <t>バンゴウ</t>
    </rPh>
    <phoneticPr fontId="1"/>
  </si>
  <si>
    <t>都</t>
    <rPh sb="0" eb="1">
      <t>ト</t>
    </rPh>
    <phoneticPr fontId="1"/>
  </si>
  <si>
    <t>組 合 員 氏 名</t>
    <rPh sb="0" eb="1">
      <t>グミ</t>
    </rPh>
    <rPh sb="2" eb="3">
      <t>ゴウ</t>
    </rPh>
    <rPh sb="4" eb="5">
      <t>イン</t>
    </rPh>
    <rPh sb="6" eb="7">
      <t>シ</t>
    </rPh>
    <rPh sb="8" eb="9">
      <t>ナ</t>
    </rPh>
    <phoneticPr fontId="1"/>
  </si>
  <si>
    <t>(フリガナ）</t>
    <phoneticPr fontId="1"/>
  </si>
  <si>
    <t>性　別</t>
    <rPh sb="0" eb="1">
      <t>セイ</t>
    </rPh>
    <rPh sb="2" eb="3">
      <t>ベツ</t>
    </rPh>
    <phoneticPr fontId="1"/>
  </si>
  <si>
    <t>被扶養者有無</t>
    <rPh sb="0" eb="4">
      <t>ヒフヨウシャ</t>
    </rPh>
    <rPh sb="4" eb="6">
      <t>ウム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</si>
  <si>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</si>
  <si>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</si>
  <si>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</si>
  <si>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</si>
  <si>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郵便番号</t>
    <rPh sb="0" eb="4">
      <t>ユウビンバンゴウ</t>
    </rPh>
    <phoneticPr fontId="1"/>
  </si>
  <si>
    <t>備　考</t>
    <rPh sb="0" eb="1">
      <t>ビ</t>
    </rPh>
    <rPh sb="2" eb="3">
      <t>コウ</t>
    </rPh>
    <phoneticPr fontId="1"/>
  </si>
  <si>
    <t>組　　合　　員　　住　　所</t>
    <rPh sb="0" eb="1">
      <t>グミ</t>
    </rPh>
    <rPh sb="3" eb="4">
      <t>ゴウ</t>
    </rPh>
    <rPh sb="6" eb="7">
      <t>イン</t>
    </rPh>
    <rPh sb="9" eb="10">
      <t>ジュウ</t>
    </rPh>
    <rPh sb="12" eb="13">
      <t>ショ</t>
    </rPh>
    <phoneticPr fontId="1"/>
  </si>
  <si>
    <t>資格取得</t>
    <rPh sb="0" eb="2">
      <t>シカク</t>
    </rPh>
    <rPh sb="2" eb="4">
      <t>シュトク</t>
    </rPh>
    <phoneticPr fontId="1"/>
  </si>
  <si>
    <t>申請時記入欄</t>
    <rPh sb="0" eb="3">
      <t>シンセイジ</t>
    </rPh>
    <rPh sb="3" eb="5">
      <t>キニュウ</t>
    </rPh>
    <rPh sb="5" eb="6">
      <t>ラン</t>
    </rPh>
    <phoneticPr fontId="1"/>
  </si>
  <si>
    <t>掛金納入方法</t>
    <rPh sb="0" eb="1">
      <t>カ</t>
    </rPh>
    <rPh sb="1" eb="2">
      <t>キン</t>
    </rPh>
    <rPh sb="2" eb="6">
      <t>ノウニュウホウホウ</t>
    </rPh>
    <phoneticPr fontId="1"/>
  </si>
  <si>
    <t>希望する</t>
    <rPh sb="0" eb="2">
      <t>キボウ</t>
    </rPh>
    <phoneticPr fontId="1"/>
  </si>
  <si>
    <t>組合員電話番号</t>
    <rPh sb="0" eb="3">
      <t>クミアイイン</t>
    </rPh>
    <rPh sb="3" eb="7">
      <t>デンワバンゴウ</t>
    </rPh>
    <phoneticPr fontId="1"/>
  </si>
  <si>
    <t>標準報酬月額</t>
    <rPh sb="0" eb="6">
      <t>ヒョウジュンホウシュウゲツガク</t>
    </rPh>
    <phoneticPr fontId="1"/>
  </si>
  <si>
    <t>円</t>
    <rPh sb="0" eb="1">
      <t>エン</t>
    </rPh>
    <phoneticPr fontId="1"/>
  </si>
  <si>
    <t>組合員資格喪失日（退職日の翌日）</t>
    <rPh sb="0" eb="3">
      <t>クミアイイン</t>
    </rPh>
    <rPh sb="3" eb="5">
      <t>シカク</t>
    </rPh>
    <rPh sb="5" eb="8">
      <t>ソウシツビ</t>
    </rPh>
    <rPh sb="9" eb="12">
      <t>タイショクビ</t>
    </rPh>
    <rPh sb="13" eb="15">
      <t>ヨクジツ</t>
    </rPh>
    <phoneticPr fontId="1"/>
  </si>
  <si>
    <t>日）</t>
    <rPh sb="0" eb="1">
      <t>ヒ</t>
    </rPh>
    <phoneticPr fontId="1"/>
  </si>
  <si>
    <t>令和</t>
    <rPh sb="0" eb="2">
      <t>レイワ</t>
    </rPh>
    <phoneticPr fontId="1"/>
  </si>
  <si>
    <t>（退職日</t>
    <rPh sb="1" eb="4">
      <t>タイショクビ</t>
    </rPh>
    <phoneticPr fontId="1"/>
  </si>
  <si>
    <t>任意継続組合員証回収日</t>
    <rPh sb="0" eb="4">
      <t>ニンイケイゾク</t>
    </rPh>
    <rPh sb="4" eb="7">
      <t>クミアイイン</t>
    </rPh>
    <rPh sb="7" eb="8">
      <t>ショウ</t>
    </rPh>
    <rPh sb="8" eb="11">
      <t>カイシュウビ</t>
    </rPh>
    <phoneticPr fontId="1"/>
  </si>
  <si>
    <t>共済組合</t>
    <rPh sb="0" eb="4">
      <t>キョウサイクミアイ</t>
    </rPh>
    <phoneticPr fontId="1"/>
  </si>
  <si>
    <t>資格喪失</t>
    <rPh sb="0" eb="2">
      <t>シカク</t>
    </rPh>
    <rPh sb="2" eb="4">
      <t>ソウシツ</t>
    </rPh>
    <phoneticPr fontId="1"/>
  </si>
  <si>
    <t>任継喪失年月日</t>
    <rPh sb="0" eb="2">
      <t>ニンケイ</t>
    </rPh>
    <rPh sb="2" eb="4">
      <t>ソウシツ</t>
    </rPh>
    <rPh sb="4" eb="7">
      <t>ネンガッピ</t>
    </rPh>
    <phoneticPr fontId="1"/>
  </si>
  <si>
    <t>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</si>
  <si>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</si>
  <si>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</si>
  <si>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</si>
  <si>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</si>
  <si>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</si>
  <si>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　取得申請は、組合員資格喪失届に組合員証を添付して提出してください。</t>
    <rPh sb="1" eb="5">
      <t>シュトクシンセイ</t>
    </rPh>
    <rPh sb="7" eb="10">
      <t>クミアイイン</t>
    </rPh>
    <rPh sb="10" eb="12">
      <t>シカク</t>
    </rPh>
    <rPh sb="12" eb="14">
      <t>ソウシツ</t>
    </rPh>
    <rPh sb="14" eb="15">
      <t>トドケ</t>
    </rPh>
    <rPh sb="16" eb="20">
      <t>クミアイインショウ</t>
    </rPh>
    <rPh sb="21" eb="23">
      <t>テンプ</t>
    </rPh>
    <rPh sb="25" eb="27">
      <t>テイシュツ</t>
    </rPh>
    <phoneticPr fontId="1"/>
  </si>
  <si>
    <t>　喪失申請は、任意継続組合員証を添付してください。</t>
    <rPh sb="1" eb="3">
      <t>ソウシツ</t>
    </rPh>
    <rPh sb="3" eb="5">
      <t>シンセイ</t>
    </rPh>
    <rPh sb="7" eb="9">
      <t>ニンイ</t>
    </rPh>
    <rPh sb="9" eb="11">
      <t>ケイゾク</t>
    </rPh>
    <rPh sb="11" eb="15">
      <t>クミアイインショウ</t>
    </rPh>
    <rPh sb="16" eb="18">
      <t>テンプ</t>
    </rPh>
    <phoneticPr fontId="1"/>
  </si>
  <si>
    <t>　喪失申請は、所属所長公印は不要です。</t>
    <rPh sb="1" eb="3">
      <t>ソウシツ</t>
    </rPh>
    <rPh sb="3" eb="5">
      <t>シンセイ</t>
    </rPh>
    <rPh sb="7" eb="10">
      <t>ショゾクショ</t>
    </rPh>
    <rPh sb="10" eb="11">
      <t>チョウ</t>
    </rPh>
    <rPh sb="11" eb="13">
      <t>コウイン</t>
    </rPh>
    <rPh sb="14" eb="16">
      <t>フヨウ</t>
    </rPh>
    <phoneticPr fontId="1"/>
  </si>
  <si>
    <t>　退職日の翌日から19日以内に手続（掛金振込を含む。）を完了しないと資格取得できません。</t>
    <rPh sb="1" eb="4">
      <t>タイショクビ</t>
    </rPh>
    <rPh sb="5" eb="7">
      <t>ヨクジツ</t>
    </rPh>
    <rPh sb="11" eb="12">
      <t>ヒ</t>
    </rPh>
    <rPh sb="12" eb="14">
      <t>イナイ</t>
    </rPh>
    <rPh sb="15" eb="17">
      <t>テツヅ</t>
    </rPh>
    <rPh sb="18" eb="20">
      <t>カケキン</t>
    </rPh>
    <rPh sb="20" eb="22">
      <t>フリコミ</t>
    </rPh>
    <rPh sb="23" eb="24">
      <t>フク</t>
    </rPh>
    <rPh sb="28" eb="30">
      <t>カンリョウ</t>
    </rPh>
    <rPh sb="34" eb="36">
      <t>シカク</t>
    </rPh>
    <rPh sb="36" eb="38">
      <t>シュトク</t>
    </rPh>
    <phoneticPr fontId="1"/>
  </si>
  <si>
    <t>　組合員期間は引き続く他共済組合員期間を通算します。端数は切り捨てとなります。（例：３年６カ月の場合３年）</t>
    <rPh sb="1" eb="3">
      <t>クミアイ</t>
    </rPh>
    <rPh sb="3" eb="4">
      <t>イン</t>
    </rPh>
    <rPh sb="4" eb="6">
      <t>キカン</t>
    </rPh>
    <rPh sb="7" eb="8">
      <t>ヒ</t>
    </rPh>
    <rPh sb="9" eb="10">
      <t>ツヅ</t>
    </rPh>
    <rPh sb="11" eb="12">
      <t>タ</t>
    </rPh>
    <rPh sb="12" eb="14">
      <t>キョウサイ</t>
    </rPh>
    <rPh sb="14" eb="17">
      <t>クミアイイン</t>
    </rPh>
    <rPh sb="17" eb="19">
      <t>キカン</t>
    </rPh>
    <rPh sb="20" eb="22">
      <t>ツウサン</t>
    </rPh>
    <rPh sb="26" eb="28">
      <t>ハスウ</t>
    </rPh>
    <rPh sb="29" eb="30">
      <t>キ</t>
    </rPh>
    <rPh sb="31" eb="32">
      <t>ス</t>
    </rPh>
    <rPh sb="40" eb="41">
      <t>レイ</t>
    </rPh>
    <rPh sb="43" eb="44">
      <t>ネン</t>
    </rPh>
    <rPh sb="46" eb="47">
      <t>ゲツ</t>
    </rPh>
    <rPh sb="48" eb="50">
      <t>バアイ</t>
    </rPh>
    <rPh sb="51" eb="52">
      <t>ネン</t>
    </rPh>
    <phoneticPr fontId="1"/>
  </si>
  <si>
    <t>注意</t>
    <rPh sb="0" eb="2">
      <t>チュウイ</t>
    </rPh>
    <phoneticPr fontId="1"/>
  </si>
  <si>
    <t>地方公務員等共済組合法第144条の2</t>
    <rPh sb="0" eb="5">
      <t>チホウコウムイン</t>
    </rPh>
    <rPh sb="5" eb="6">
      <t>トウ</t>
    </rPh>
    <rPh sb="6" eb="8">
      <t>キョウサイ</t>
    </rPh>
    <rPh sb="8" eb="10">
      <t>クミアイ</t>
    </rPh>
    <rPh sb="10" eb="11">
      <t>ホウ</t>
    </rPh>
    <rPh sb="11" eb="12">
      <t>ダイ</t>
    </rPh>
    <rPh sb="15" eb="16">
      <t>ジョウ</t>
    </rPh>
    <phoneticPr fontId="1"/>
  </si>
  <si>
    <t>第１項（取得）</t>
    <rPh sb="0" eb="1">
      <t>ダイ</t>
    </rPh>
    <rPh sb="2" eb="3">
      <t>コウ</t>
    </rPh>
    <rPh sb="4" eb="6">
      <t>シュトク</t>
    </rPh>
    <phoneticPr fontId="1"/>
  </si>
  <si>
    <t>第５項（喪失）</t>
    <rPh sb="0" eb="1">
      <t>ダイ</t>
    </rPh>
    <rPh sb="2" eb="3">
      <t>コウ</t>
    </rPh>
    <rPh sb="4" eb="6">
      <t>ソウシツ</t>
    </rPh>
    <phoneticPr fontId="1"/>
  </si>
  <si>
    <t>により、上記のとおり申請します。</t>
    <rPh sb="4" eb="6">
      <t>ジョウキ</t>
    </rPh>
    <rPh sb="10" eb="12">
      <t>シンセイ</t>
    </rPh>
    <phoneticPr fontId="1"/>
  </si>
  <si>
    <t>氏　名</t>
    <rPh sb="0" eb="1">
      <t>シ</t>
    </rPh>
    <rPh sb="2" eb="3">
      <t>ナ</t>
    </rPh>
    <phoneticPr fontId="1"/>
  </si>
  <si>
    <t>職　名</t>
    <rPh sb="0" eb="1">
      <t>ショク</t>
    </rPh>
    <rPh sb="2" eb="3">
      <t>ナ</t>
    </rPh>
    <phoneticPr fontId="1"/>
  </si>
  <si>
    <t>所属所長</t>
    <rPh sb="0" eb="2">
      <t>ショゾク</t>
    </rPh>
    <rPh sb="2" eb="4">
      <t>ショチョウ</t>
    </rPh>
    <phoneticPr fontId="1"/>
  </si>
  <si>
    <t>上記の記載事項は、事実と相違ないものと認めます。</t>
    <rPh sb="0" eb="2">
      <t>ジョウキ</t>
    </rPh>
    <rPh sb="3" eb="7">
      <t>キサイジコウ</t>
    </rPh>
    <rPh sb="9" eb="11">
      <t>ジジツ</t>
    </rPh>
    <rPh sb="12" eb="14">
      <t>ソウイ</t>
    </rPh>
    <rPh sb="19" eb="20">
      <t>ミト</t>
    </rPh>
    <phoneticPr fontId="1"/>
  </si>
  <si>
    <t>　本申請書記載の個人情報は、当組合の短期給付、</t>
    <rPh sb="1" eb="5">
      <t>ホンシンセイショ</t>
    </rPh>
    <rPh sb="5" eb="7">
      <t>キサイ</t>
    </rPh>
    <rPh sb="8" eb="12">
      <t>コジンジョウホウ</t>
    </rPh>
    <rPh sb="14" eb="17">
      <t>トウクミアイ</t>
    </rPh>
    <rPh sb="18" eb="22">
      <t>タンキキュウフ</t>
    </rPh>
    <phoneticPr fontId="1"/>
  </si>
  <si>
    <t>　長期給付及び福祉事業に利用されます。</t>
    <rPh sb="1" eb="5">
      <t>チョウキキュウフ</t>
    </rPh>
    <rPh sb="5" eb="6">
      <t>オヨ</t>
    </rPh>
    <rPh sb="7" eb="9">
      <t>フクシ</t>
    </rPh>
    <rPh sb="9" eb="11">
      <t>ジギョウ</t>
    </rPh>
    <rPh sb="12" eb="14">
      <t>リヨウ</t>
    </rPh>
    <phoneticPr fontId="1"/>
  </si>
  <si>
    <t>１.期間満了</t>
    <rPh sb="2" eb="6">
      <t>キカンマンリョウ</t>
    </rPh>
    <phoneticPr fontId="1"/>
  </si>
  <si>
    <t>２.他保険加入</t>
    <rPh sb="2" eb="3">
      <t>タ</t>
    </rPh>
    <rPh sb="3" eb="7">
      <t>ホケンカニュウ</t>
    </rPh>
    <phoneticPr fontId="1"/>
  </si>
  <si>
    <t>３.死亡</t>
    <rPh sb="2" eb="4">
      <t>シボウ</t>
    </rPh>
    <phoneticPr fontId="1"/>
  </si>
  <si>
    <t>４.その他（</t>
    <rPh sb="4" eb="5">
      <t>タ</t>
    </rPh>
    <phoneticPr fontId="1"/>
  </si>
  <si>
    <t>５.職権抹消</t>
    <rPh sb="2" eb="4">
      <t>ショッケン</t>
    </rPh>
    <rPh sb="4" eb="6">
      <t>マッショウ</t>
    </rPh>
    <phoneticPr fontId="1"/>
  </si>
  <si>
    <r>
      <t>東京都職員共済</t>
    </r>
    <r>
      <rPr>
        <sz val="9"/>
        <rFont val="游ゴシック"/>
        <family val="3"/>
        <charset val="128"/>
        <scheme val="minor"/>
      </rPr>
      <t>組合理事長　殿</t>
    </r>
    <rPh sb="0" eb="3">
      <t>トウキョウト</t>
    </rPh>
    <rPh sb="3" eb="5">
      <t>ショクイン</t>
    </rPh>
    <rPh sb="5" eb="9">
      <t>キョウサイクミアイ</t>
    </rPh>
    <rPh sb="9" eb="12">
      <t>リジチョウ</t>
    </rPh>
    <rPh sb="13" eb="14">
      <t>ドノ</t>
    </rPh>
    <phoneticPr fontId="1"/>
  </si>
  <si>
    <t>１.月別払</t>
    <rPh sb="2" eb="4">
      <t>ツキベツ</t>
    </rPh>
    <rPh sb="4" eb="5">
      <t>ハラ</t>
    </rPh>
    <phoneticPr fontId="1"/>
  </si>
  <si>
    <t>２.6カ月前納</t>
    <rPh sb="4" eb="5">
      <t>ゲツ</t>
    </rPh>
    <rPh sb="5" eb="7">
      <t>ゼンノウ</t>
    </rPh>
    <phoneticPr fontId="1"/>
  </si>
  <si>
    <t>１.有</t>
    <rPh sb="2" eb="3">
      <t>アリ</t>
    </rPh>
    <phoneticPr fontId="1"/>
  </si>
  <si>
    <t>２.無</t>
    <rPh sb="2" eb="3">
      <t>ナシ</t>
    </rPh>
    <phoneticPr fontId="1"/>
  </si>
  <si>
    <t>３.昭和</t>
    <rPh sb="2" eb="4">
      <t>ショウワ</t>
    </rPh>
    <phoneticPr fontId="1"/>
  </si>
  <si>
    <t>４.平成</t>
    <rPh sb="2" eb="4">
      <t>ヘイセイ</t>
    </rPh>
    <phoneticPr fontId="1"/>
  </si>
  <si>
    <t>１.男</t>
    <rPh sb="2" eb="3">
      <t>オトコ</t>
    </rPh>
    <phoneticPr fontId="1"/>
  </si>
  <si>
    <t>２.女</t>
    <rPh sb="2" eb="3">
      <t>オンナ</t>
    </rPh>
    <phoneticPr fontId="1"/>
  </si>
  <si>
    <t>取喪区分</t>
    <rPh sb="0" eb="1">
      <t>トリ</t>
    </rPh>
    <rPh sb="1" eb="2">
      <t>モ</t>
    </rPh>
    <rPh sb="2" eb="4">
      <t>クブン</t>
    </rPh>
    <phoneticPr fontId="1"/>
  </si>
  <si>
    <t>退職時の所属所名</t>
    <rPh sb="0" eb="3">
      <t>タイショクジ</t>
    </rPh>
    <rPh sb="4" eb="6">
      <t>ショゾク</t>
    </rPh>
    <rPh sb="6" eb="7">
      <t>ショ</t>
    </rPh>
    <rPh sb="7" eb="8">
      <t>メイ</t>
    </rPh>
    <phoneticPr fontId="1"/>
  </si>
  <si>
    <t>組合員番号</t>
    <rPh sb="0" eb="3">
      <t>クミアイイン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</si>
  <si>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</si>
  <si>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</si>
  <si>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被扶養者　有無</t>
    <rPh sb="0" eb="4">
      <t>ヒフヨウシャ</t>
    </rPh>
    <rPh sb="5" eb="7">
      <t>ウム</t>
    </rPh>
    <phoneticPr fontId="1"/>
  </si>
  <si>
    <t>組合員資格喪失日</t>
    <rPh sb="0" eb="2">
      <t>クミアイ</t>
    </rPh>
    <rPh sb="2" eb="3">
      <t>イン</t>
    </rPh>
    <rPh sb="3" eb="5">
      <t>シカク</t>
    </rPh>
    <rPh sb="5" eb="8">
      <t>ソウシツビ</t>
    </rPh>
    <phoneticPr fontId="1"/>
  </si>
  <si>
    <t>退職日</t>
    <rPh sb="0" eb="3">
      <t>タイショクビ</t>
    </rPh>
    <phoneticPr fontId="1"/>
  </si>
  <si>
    <t>組合員期間</t>
    <rPh sb="0" eb="3">
      <t>クミアイイン</t>
    </rPh>
    <rPh sb="3" eb="5">
      <t>キカン</t>
    </rPh>
    <phoneticPr fontId="1"/>
  </si>
  <si>
    <t>組合員電話番号</t>
    <rPh sb="0" eb="3">
      <t>クミアイイン</t>
    </rPh>
    <rPh sb="3" eb="5">
      <t>デンワ</t>
    </rPh>
    <rPh sb="5" eb="7">
      <t>バンゴウ</t>
    </rPh>
    <phoneticPr fontId="1"/>
  </si>
  <si>
    <t>掛金納入方法</t>
    <rPh sb="0" eb="2">
      <t>カケキン</t>
    </rPh>
    <rPh sb="2" eb="6">
      <t>ノウニュウホウホウ</t>
    </rPh>
    <phoneticPr fontId="1"/>
  </si>
  <si>
    <t>喪失理由</t>
    <rPh sb="0" eb="2">
      <t>ソウシツ</t>
    </rPh>
    <rPh sb="2" eb="4">
      <t>リユウ</t>
    </rPh>
    <phoneticPr fontId="1"/>
  </si>
  <si>
    <t>所属所長　職名</t>
    <rPh sb="0" eb="2">
      <t>ショゾク</t>
    </rPh>
    <rPh sb="2" eb="3">
      <t>ショ</t>
    </rPh>
    <rPh sb="3" eb="4">
      <t>チョウ</t>
    </rPh>
    <rPh sb="5" eb="7">
      <t>ショクメイ</t>
    </rPh>
    <phoneticPr fontId="1"/>
  </si>
  <si>
    <t>所属所長　氏名</t>
    <rPh sb="0" eb="4">
      <t>ショゾクショチョウ</t>
    </rPh>
    <rPh sb="5" eb="7">
      <t>シメイ</t>
    </rPh>
    <phoneticPr fontId="1"/>
  </si>
  <si>
    <t>組合員住所（ﾌﾘｶﾞﾅ）</t>
    <rPh sb="0" eb="2">
      <t>クミアイ</t>
    </rPh>
    <rPh sb="2" eb="3">
      <t>イン</t>
    </rPh>
    <rPh sb="3" eb="5">
      <t>ジュウショ</t>
    </rPh>
    <phoneticPr fontId="1"/>
  </si>
  <si>
    <t>３.12カ月前納</t>
    <rPh sb="5" eb="6">
      <t>ゲツ</t>
    </rPh>
    <rPh sb="6" eb="8">
      <t>ゼンノウ</t>
    </rPh>
    <phoneticPr fontId="1"/>
  </si>
  <si>
    <t>選択</t>
    <rPh sb="0" eb="2">
      <t>ｾﾝﾀｸ</t>
    </rPh>
    <phoneticPr fontId="1" type="halfwidthKatakana"/>
  </si>
  <si>
    <t>自動</t>
    <rPh sb="0" eb="2">
      <t>ｼﾞﾄﾞｳ</t>
    </rPh>
    <phoneticPr fontId="1" type="halfwidthKatakana"/>
  </si>
  <si>
    <t>入力</t>
    <rPh sb="0" eb="2">
      <t>ﾆｭｳﾘｮｸ</t>
    </rPh>
    <phoneticPr fontId="1" type="halfwidthKatakana"/>
  </si>
  <si>
    <t>-</t>
    <phoneticPr fontId="1"/>
  </si>
  <si>
    <t>〒</t>
    <phoneticPr fontId="1"/>
  </si>
  <si>
    <t>)</t>
    <phoneticPr fontId="1"/>
  </si>
  <si>
    <t>-</t>
    <phoneticPr fontId="1"/>
  </si>
  <si>
    <r>
      <t>もの</t>
    </r>
    <r>
      <rPr>
        <sz val="9"/>
        <rFont val="游ゴシック"/>
        <family val="3"/>
        <charset val="128"/>
        <scheme val="minor"/>
      </rPr>
      <t>にレ</t>
    </r>
    <phoneticPr fontId="1"/>
  </si>
  <si>
    <r>
      <t>喪失理由</t>
    </r>
    <r>
      <rPr>
        <b/>
        <sz val="8"/>
        <color theme="1"/>
        <rFont val="游ゴシック"/>
        <family val="3"/>
        <charset val="128"/>
        <scheme val="minor"/>
      </rPr>
      <t>（4.その他）</t>
    </r>
    <rPh sb="0" eb="4">
      <t>ソウシツリユウ</t>
    </rPh>
    <rPh sb="9" eb="10">
      <t>タ</t>
    </rPh>
    <phoneticPr fontId="1"/>
  </si>
  <si>
    <t>例）昭和30年3月3日は、1955/3/3　と入力</t>
    <rPh sb="0" eb="1">
      <t>ﾚｲ</t>
    </rPh>
    <rPh sb="2" eb="4">
      <t>ｼｮｳﾜ</t>
    </rPh>
    <rPh sb="6" eb="7">
      <t>ﾈﾝ</t>
    </rPh>
    <rPh sb="8" eb="9">
      <t>ｶﾞﾂ</t>
    </rPh>
    <rPh sb="10" eb="11">
      <t>ﾋ</t>
    </rPh>
    <rPh sb="23" eb="25">
      <t>ﾆｭｳﾘｮｸ</t>
    </rPh>
    <phoneticPr fontId="1" type="halfwidthKatakana"/>
  </si>
  <si>
    <t>取得/喪失</t>
    <rPh sb="0" eb="2">
      <t>ｼｭﾄｸ</t>
    </rPh>
    <rPh sb="3" eb="5">
      <t>ｿｳｼﾂ</t>
    </rPh>
    <phoneticPr fontId="1" type="halfwidthKatakana"/>
  </si>
  <si>
    <t>有/無</t>
    <rPh sb="0" eb="1">
      <t>ﾀﾓﾂ</t>
    </rPh>
    <rPh sb="2" eb="3">
      <t>ﾅｼ</t>
    </rPh>
    <phoneticPr fontId="1" type="halfwidthKatakana"/>
  </si>
  <si>
    <t>男/女</t>
    <rPh sb="0" eb="1">
      <t>ｵﾄｺ</t>
    </rPh>
    <rPh sb="2" eb="3">
      <t>ｵﾝﾅ</t>
    </rPh>
    <phoneticPr fontId="1" type="halfwidthKatakana"/>
  </si>
  <si>
    <t>項目</t>
    <rPh sb="0" eb="2">
      <t>ｺｳﾓｸ</t>
    </rPh>
    <phoneticPr fontId="1" type="halfwidthKatakana"/>
  </si>
  <si>
    <t>都道府県</t>
    <rPh sb="0" eb="4">
      <t>ﾄﾄﾞｳﾌｹﾝ</t>
    </rPh>
    <phoneticPr fontId="1" type="halfwidthKatakana"/>
  </si>
  <si>
    <t>市区町村</t>
    <rPh sb="0" eb="4">
      <t>ｼｸﾁｮｳｿﾝ</t>
    </rPh>
    <phoneticPr fontId="1" type="halfwidthKatakana"/>
  </si>
  <si>
    <t>その他住所</t>
    <rPh sb="2" eb="3">
      <t>ﾀ</t>
    </rPh>
    <rPh sb="3" eb="5">
      <t>ｼﾞｭｳｼｮ</t>
    </rPh>
    <phoneticPr fontId="1" type="halfwidthKatakana"/>
  </si>
  <si>
    <t>入力・選択　欄</t>
    <rPh sb="0" eb="2">
      <t>ﾆｭｳﾘｮｸ</t>
    </rPh>
    <rPh sb="3" eb="5">
      <t>ｾﾝﾀｸ</t>
    </rPh>
    <rPh sb="6" eb="7">
      <t>ﾗﾝ</t>
    </rPh>
    <phoneticPr fontId="1" type="halfwidthKatakana"/>
  </si>
  <si>
    <t>,000</t>
    <phoneticPr fontId="1"/>
  </si>
  <si>
    <t>　</t>
    <phoneticPr fontId="1" type="halfwidthKatakana"/>
  </si>
  <si>
    <t>)</t>
    <phoneticPr fontId="1"/>
  </si>
  <si>
    <t>円</t>
    <rPh sb="0" eb="1">
      <t>エン</t>
    </rPh>
    <phoneticPr fontId="1"/>
  </si>
  <si>
    <t>管理番号</t>
    <rPh sb="0" eb="4">
      <t>カンリバンゴウ</t>
    </rPh>
    <phoneticPr fontId="1"/>
  </si>
  <si>
    <t>shikaku@999</t>
    <phoneticPr fontId="1"/>
  </si>
  <si>
    <t>1.取得</t>
  </si>
  <si>
    <t>喪失理由（該当するものにレ）</t>
    <rPh sb="0" eb="4">
      <t>ソウシツリユウ</t>
    </rPh>
    <rPh sb="5" eb="7">
      <t>ガイトウ</t>
    </rPh>
    <phoneticPr fontId="1"/>
  </si>
  <si>
    <t>退職日の翌日</t>
    <rPh sb="0" eb="3">
      <t>ﾀｲｼｮｸﾋﾞ</t>
    </rPh>
    <rPh sb="4" eb="6">
      <t>ﾖｸｼﾞﾂ</t>
    </rPh>
    <phoneticPr fontId="1" type="halfwidthKatakana"/>
  </si>
  <si>
    <t>選択</t>
    <rPh sb="0" eb="2">
      <t>ｾﾝﾀｸ</t>
    </rPh>
    <phoneticPr fontId="1" type="halfwidthKatakana"/>
  </si>
  <si>
    <r>
      <t>ものに</t>
    </r>
    <r>
      <rPr>
        <sz val="9"/>
        <rFont val="游ゴシック"/>
        <family val="3"/>
        <charset val="128"/>
        <scheme val="minor"/>
      </rPr>
      <t>レ</t>
    </r>
    <phoneticPr fontId="1"/>
  </si>
  <si>
    <r>
      <t>喪失理由（該当するものに</t>
    </r>
    <r>
      <rPr>
        <sz val="9"/>
        <rFont val="游ゴシック"/>
        <family val="3"/>
        <charset val="128"/>
        <scheme val="minor"/>
      </rPr>
      <t>レ</t>
    </r>
    <r>
      <rPr>
        <sz val="9"/>
        <color theme="1"/>
        <rFont val="游ゴシック"/>
        <family val="3"/>
        <charset val="128"/>
        <scheme val="minor"/>
      </rPr>
      <t>）</t>
    </r>
    <rPh sb="0" eb="4">
      <t>ソウシツリユウ</t>
    </rPh>
    <rPh sb="5" eb="7">
      <t>ガイトウ</t>
    </rPh>
    <phoneticPr fontId="1"/>
  </si>
  <si>
    <t>年</t>
    <rPh sb="0" eb="1">
      <t>ネン</t>
    </rPh>
    <phoneticPr fontId="1"/>
  </si>
  <si>
    <t>（公印省略）</t>
    <rPh sb="1" eb="3">
      <t>コウイン</t>
    </rPh>
    <rPh sb="3" eb="5">
      <t>ショウリャク</t>
    </rPh>
    <phoneticPr fontId="1"/>
  </si>
  <si>
    <t>01</t>
    <phoneticPr fontId="1"/>
  </si>
  <si>
    <t>ー</t>
    <phoneticPr fontId="1"/>
  </si>
  <si>
    <t>レ</t>
    <phoneticPr fontId="1"/>
  </si>
  <si>
    <t>（公印省略）</t>
    <rPh sb="1" eb="3">
      <t>コウイン</t>
    </rPh>
    <rPh sb="3" eb="5">
      <t>ショウリャク</t>
    </rPh>
    <phoneticPr fontId="1"/>
  </si>
  <si>
    <t>キョウサイ　ハナコ</t>
    <phoneticPr fontId="1"/>
  </si>
  <si>
    <t>共済　花子</t>
    <rPh sb="0" eb="2">
      <t>キョウサイ</t>
    </rPh>
    <rPh sb="3" eb="5">
      <t>ハナコ</t>
    </rPh>
    <phoneticPr fontId="1"/>
  </si>
  <si>
    <t>〇〇局△△部</t>
    <rPh sb="2" eb="3">
      <t>キョク</t>
    </rPh>
    <rPh sb="5" eb="6">
      <t>ブ</t>
    </rPh>
    <phoneticPr fontId="1"/>
  </si>
  <si>
    <t>〇〇局△△部長</t>
    <rPh sb="2" eb="3">
      <t>キョク</t>
    </rPh>
    <rPh sb="5" eb="6">
      <t>ブ</t>
    </rPh>
    <rPh sb="6" eb="7">
      <t>チョウ</t>
    </rPh>
    <phoneticPr fontId="1"/>
  </si>
  <si>
    <t>マンション・アパート名等</t>
    <rPh sb="10" eb="11">
      <t>ﾒｲ</t>
    </rPh>
    <rPh sb="11" eb="12">
      <t>ﾄｳ</t>
    </rPh>
    <phoneticPr fontId="1" type="halfwidthKatakana"/>
  </si>
  <si>
    <t>管理番号（任意）</t>
    <rPh sb="0" eb="2">
      <t>カンリ</t>
    </rPh>
    <rPh sb="2" eb="4">
      <t>バンゴウ</t>
    </rPh>
    <rPh sb="5" eb="7">
      <t>ニンイ</t>
    </rPh>
    <phoneticPr fontId="1"/>
  </si>
  <si>
    <t>任意入力</t>
    <rPh sb="0" eb="2">
      <t>ﾆﾝｲ</t>
    </rPh>
    <rPh sb="2" eb="4">
      <t>ﾆｭｳﾘｮｸ</t>
    </rPh>
    <phoneticPr fontId="1" type="halfwidthKatakana"/>
  </si>
  <si>
    <t>８桁</t>
    <rPh sb="1" eb="2">
      <t>ｹﾀ</t>
    </rPh>
    <phoneticPr fontId="1" type="halfwidthKatakana"/>
  </si>
  <si>
    <t>　　　　　　</t>
  </si>
  <si>
    <t>任継喪失理由「4.その他」を選択の場合は、以下に理由を入力</t>
    <rPh sb="0" eb="2">
      <t>ﾆﾝｹｲ</t>
    </rPh>
    <rPh sb="2" eb="4">
      <t>ｿｳｼﾂ</t>
    </rPh>
    <rPh sb="4" eb="6">
      <t>ﾘﾕｳ</t>
    </rPh>
    <rPh sb="11" eb="12">
      <t>ﾀ</t>
    </rPh>
    <rPh sb="14" eb="16">
      <t>ｾﾝﾀｸ</t>
    </rPh>
    <rPh sb="17" eb="19">
      <t>ﾊﾞｱｲ</t>
    </rPh>
    <rPh sb="21" eb="23">
      <t>ｲｶ</t>
    </rPh>
    <rPh sb="24" eb="26">
      <t>ﾘﾕｳ</t>
    </rPh>
    <rPh sb="27" eb="29">
      <t>ﾆｭｳﾘｮｸ</t>
    </rPh>
    <phoneticPr fontId="1" type="halfwidthKatakana"/>
  </si>
  <si>
    <t>　</t>
    <phoneticPr fontId="1" type="halfwidthKatakana"/>
  </si>
  <si>
    <t>（公印省略）</t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</si>
  <si>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</si>
  <si>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</si>
  <si>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東京　太郎</t>
    <rPh sb="0" eb="2">
      <t>トウキョウ</t>
    </rPh>
    <rPh sb="3" eb="5">
      <t>タロウ</t>
    </rPh>
    <phoneticPr fontId="1"/>
  </si>
  <si>
    <t>（公印省略）</t>
    <phoneticPr fontId="1"/>
  </si>
  <si>
    <t>取得</t>
    <rPh sb="0" eb="2">
      <t>シュトク</t>
    </rPh>
    <phoneticPr fontId="1"/>
  </si>
  <si>
    <t>1.退職時の所属所名</t>
    <rPh sb="2" eb="5">
      <t>タイショクジ</t>
    </rPh>
    <rPh sb="6" eb="8">
      <t>ショゾク</t>
    </rPh>
    <rPh sb="8" eb="9">
      <t>ショ</t>
    </rPh>
    <rPh sb="9" eb="10">
      <t>メイ</t>
    </rPh>
    <phoneticPr fontId="1"/>
  </si>
  <si>
    <t>5.性別</t>
    <rPh sb="2" eb="4">
      <t>セイベツ</t>
    </rPh>
    <phoneticPr fontId="1"/>
  </si>
  <si>
    <t>6.生年月日</t>
    <rPh sb="2" eb="6">
      <t>セイネンガッピ</t>
    </rPh>
    <phoneticPr fontId="1"/>
  </si>
  <si>
    <t>7.被扶養者有無</t>
    <rPh sb="2" eb="6">
      <t>ヒフヨウシャ</t>
    </rPh>
    <rPh sb="6" eb="8">
      <t>ウム</t>
    </rPh>
    <phoneticPr fontId="1"/>
  </si>
  <si>
    <t>8.郵便番号</t>
    <rPh sb="2" eb="6">
      <t>ユウビンバンゴウ</t>
    </rPh>
    <phoneticPr fontId="1"/>
  </si>
  <si>
    <t>10.組合員住所（漢字）</t>
    <rPh sb="3" eb="6">
      <t>クミアイイン</t>
    </rPh>
    <rPh sb="6" eb="8">
      <t>ジュウショ</t>
    </rPh>
    <rPh sb="9" eb="11">
      <t>カンジ</t>
    </rPh>
    <phoneticPr fontId="1"/>
  </si>
  <si>
    <t>11.組合員資格喪失日</t>
    <rPh sb="3" eb="6">
      <t>クミアイイン</t>
    </rPh>
    <rPh sb="6" eb="8">
      <t>シカク</t>
    </rPh>
    <rPh sb="8" eb="11">
      <t>ソウシツビ</t>
    </rPh>
    <phoneticPr fontId="1"/>
  </si>
  <si>
    <t>12.退職日</t>
    <rPh sb="3" eb="6">
      <t>タイショクビ</t>
    </rPh>
    <phoneticPr fontId="1"/>
  </si>
  <si>
    <t>13.組合員期間</t>
    <rPh sb="3" eb="5">
      <t>クミアイ</t>
    </rPh>
    <rPh sb="5" eb="6">
      <t>イン</t>
    </rPh>
    <rPh sb="6" eb="8">
      <t>キカン</t>
    </rPh>
    <phoneticPr fontId="1"/>
  </si>
  <si>
    <t>管理番号（1件用）</t>
    <rPh sb="0" eb="4">
      <t>カンリバンゴウ</t>
    </rPh>
    <rPh sb="6" eb="7">
      <t>ケン</t>
    </rPh>
    <rPh sb="7" eb="8">
      <t>ヨウ</t>
    </rPh>
    <phoneticPr fontId="1"/>
  </si>
  <si>
    <t>管理番号（複数用）</t>
    <rPh sb="0" eb="4">
      <t>カンリバンゴウ</t>
    </rPh>
    <rPh sb="5" eb="7">
      <t>フクスウ</t>
    </rPh>
    <rPh sb="7" eb="8">
      <t>ヨウ</t>
    </rPh>
    <phoneticPr fontId="1"/>
  </si>
  <si>
    <t>★　１件用　入力シート　★</t>
    <rPh sb="3" eb="4">
      <t>ｹﾝ</t>
    </rPh>
    <rPh sb="4" eb="5">
      <t>ﾖｳ</t>
    </rPh>
    <rPh sb="6" eb="8">
      <t>ﾆｭｳﾘｮｸ</t>
    </rPh>
    <phoneticPr fontId="1" type="halfwidthKatakana"/>
  </si>
  <si>
    <t>組合員申請日</t>
    <rPh sb="0" eb="2">
      <t>クミアイ</t>
    </rPh>
    <rPh sb="2" eb="3">
      <t>イン</t>
    </rPh>
    <rPh sb="3" eb="6">
      <t>シンセイヒ</t>
    </rPh>
    <phoneticPr fontId="1"/>
  </si>
  <si>
    <t>組合員氏名(申請者)</t>
    <rPh sb="0" eb="2">
      <t>クミアイ</t>
    </rPh>
    <rPh sb="2" eb="3">
      <t>イン</t>
    </rPh>
    <rPh sb="3" eb="5">
      <t>シメイ</t>
    </rPh>
    <rPh sb="6" eb="9">
      <t>シンセイシャ</t>
    </rPh>
    <phoneticPr fontId="1"/>
  </si>
  <si>
    <t>レ</t>
  </si>
  <si>
    <t>〇〇局〇〇部</t>
    <rPh sb="2" eb="3">
      <t>キョク</t>
    </rPh>
    <rPh sb="5" eb="6">
      <t>ブ</t>
    </rPh>
    <phoneticPr fontId="1"/>
  </si>
  <si>
    <t>〇〇局〇〇部長</t>
    <rPh sb="2" eb="3">
      <t>キョク</t>
    </rPh>
    <rPh sb="5" eb="7">
      <t>ブチョウ</t>
    </rPh>
    <phoneticPr fontId="1"/>
  </si>
  <si>
    <t>入力例</t>
    <rPh sb="0" eb="2">
      <t>ニュウリョク</t>
    </rPh>
    <rPh sb="2" eb="3">
      <t>レイ</t>
    </rPh>
    <phoneticPr fontId="1"/>
  </si>
  <si>
    <r>
      <rPr>
        <sz val="14"/>
        <color theme="1"/>
        <rFont val="游ゴシック"/>
        <family val="3"/>
        <charset val="128"/>
        <scheme val="minor"/>
      </rPr>
      <t xml:space="preserve">,000  </t>
    </r>
    <r>
      <rPr>
        <b/>
        <sz val="13"/>
        <color rgb="FFFF0000"/>
        <rFont val="游ゴシック"/>
        <family val="3"/>
        <charset val="128"/>
      </rPr>
      <t xml:space="preserve"> </t>
    </r>
    <r>
      <rPr>
        <b/>
        <sz val="12"/>
        <color rgb="FFFF0000"/>
        <rFont val="ＭＳ Ｐゴシック"/>
        <family val="3"/>
        <charset val="128"/>
      </rPr>
      <t>←（注）下３桁は入力しない</t>
    </r>
    <rPh sb="8" eb="11">
      <t>ﾁｭｳ</t>
    </rPh>
    <rPh sb="11" eb="12">
      <t>ｼﾓ</t>
    </rPh>
    <rPh sb="13" eb="14">
      <t>ｹﾀ</t>
    </rPh>
    <rPh sb="15" eb="17">
      <t>ﾆｭｳﾘｮｸ</t>
    </rPh>
    <phoneticPr fontId="1" type="halfwidthKatakana"/>
  </si>
  <si>
    <r>
      <t>年 　</t>
    </r>
    <r>
      <rPr>
        <sz val="8"/>
        <color theme="1"/>
        <rFont val="游ゴシック"/>
        <family val="3"/>
        <charset val="128"/>
        <scheme val="minor"/>
      </rPr>
      <t>例)「10年６か月」の場合、「10」年と入力（端数月切捨て）</t>
    </r>
    <rPh sb="0" eb="1">
      <t>ネン</t>
    </rPh>
    <rPh sb="3" eb="4">
      <t>レイ</t>
    </rPh>
    <rPh sb="8" eb="9">
      <t>ネン</t>
    </rPh>
    <rPh sb="11" eb="12">
      <t>ゲツ</t>
    </rPh>
    <rPh sb="14" eb="16">
      <t>バアイ</t>
    </rPh>
    <rPh sb="21" eb="22">
      <t>ネン</t>
    </rPh>
    <rPh sb="23" eb="25">
      <t>ニュウリョク</t>
    </rPh>
    <rPh sb="26" eb="28">
      <t>ハスウ</t>
    </rPh>
    <rPh sb="28" eb="29">
      <t>ツキ</t>
    </rPh>
    <rPh sb="29" eb="31">
      <t>キリス</t>
    </rPh>
    <phoneticPr fontId="1"/>
  </si>
  <si>
    <t>組合員氏名（ﾌﾘｶﾞﾅ）</t>
    <rPh sb="0" eb="3">
      <t>クミアイイン</t>
    </rPh>
    <rPh sb="3" eb="5">
      <t>シメイ</t>
    </rPh>
    <phoneticPr fontId="1"/>
  </si>
  <si>
    <t>組合員氏名（漢字）</t>
    <rPh sb="0" eb="3">
      <t>クミアイイン</t>
    </rPh>
    <rPh sb="3" eb="5">
      <t>シメイ</t>
    </rPh>
    <rPh sb="6" eb="8">
      <t>カンジ</t>
    </rPh>
    <phoneticPr fontId="1"/>
  </si>
  <si>
    <t>3.組合員氏名(ﾌﾘｶﾞﾅ）</t>
    <rPh sb="2" eb="5">
      <t>クミアイイン</t>
    </rPh>
    <rPh sb="5" eb="7">
      <t>シメイ</t>
    </rPh>
    <phoneticPr fontId="1"/>
  </si>
  <si>
    <t>4.組合員氏名(漢字)</t>
    <rPh sb="2" eb="4">
      <t>クミアイ</t>
    </rPh>
    <rPh sb="4" eb="5">
      <t>イン</t>
    </rPh>
    <rPh sb="5" eb="7">
      <t>シメイ</t>
    </rPh>
    <rPh sb="8" eb="10">
      <t>カンジ</t>
    </rPh>
    <phoneticPr fontId="1"/>
  </si>
  <si>
    <t>組合員住所（漢字）</t>
    <rPh sb="0" eb="2">
      <t>クミアイ</t>
    </rPh>
    <rPh sb="2" eb="3">
      <t>イン</t>
    </rPh>
    <rPh sb="3" eb="5">
      <t>ジュウショ</t>
    </rPh>
    <rPh sb="6" eb="8">
      <t>カンジ</t>
    </rPh>
    <phoneticPr fontId="1"/>
  </si>
  <si>
    <t>所属所承認日</t>
    <rPh sb="0" eb="2">
      <t>ショゾク</t>
    </rPh>
    <rPh sb="2" eb="3">
      <t>ショ</t>
    </rPh>
    <rPh sb="3" eb="5">
      <t>ショウニン</t>
    </rPh>
    <rPh sb="5" eb="6">
      <t>ビ</t>
    </rPh>
    <phoneticPr fontId="1"/>
  </si>
  <si>
    <t>自 動</t>
    <rPh sb="0" eb="1">
      <t>ジ</t>
    </rPh>
    <rPh sb="2" eb="3">
      <t>ドウ</t>
    </rPh>
    <phoneticPr fontId="40"/>
  </si>
  <si>
    <t xml:space="preserve">  ↓組合員住所(漢字)を入力すると、住所(ﾌﾘｶﾞﾅ)が自動入力されます。</t>
    <rPh sb="19" eb="21">
      <t>ｼﾞｭｳｼｮ</t>
    </rPh>
    <rPh sb="29" eb="31">
      <t>ｼﾞﾄﾞｳ</t>
    </rPh>
    <rPh sb="31" eb="33">
      <t>ﾆｭｳﾘｮｸ</t>
    </rPh>
    <phoneticPr fontId="1" type="halfwidthKatakana"/>
  </si>
  <si>
    <t>処 理 欄</t>
    <rPh sb="0" eb="1">
      <t>トコロ</t>
    </rPh>
    <rPh sb="2" eb="3">
      <t>リ</t>
    </rPh>
    <rPh sb="4" eb="5">
      <t>ラン</t>
    </rPh>
    <phoneticPr fontId="1"/>
  </si>
  <si>
    <t>キョウサイ　ハナコ</t>
    <phoneticPr fontId="1" type="halfwidthKatakana"/>
  </si>
  <si>
    <t>9999</t>
    <phoneticPr fontId="1" type="halfwidthKatakana"/>
  </si>
  <si>
    <t>3.  12か月前納</t>
  </si>
  <si>
    <t>〇〇局△△部長</t>
    <rPh sb="2" eb="3">
      <t>ｷｮｸ</t>
    </rPh>
    <rPh sb="5" eb="6">
      <t>ﾌﾞ</t>
    </rPh>
    <rPh sb="6" eb="7">
      <t>ﾁｮｳ</t>
    </rPh>
    <phoneticPr fontId="1" type="halfwidthKatakana"/>
  </si>
  <si>
    <t>東京　太郎</t>
    <rPh sb="0" eb="2">
      <t>ﾄｳｷｮｳ</t>
    </rPh>
    <rPh sb="3" eb="5">
      <t>ﾀﾛｳ</t>
    </rPh>
    <phoneticPr fontId="1" type="halfwidthKatakana"/>
  </si>
  <si>
    <t>99997777</t>
    <phoneticPr fontId="1"/>
  </si>
  <si>
    <t>〇〇局〇〇部</t>
    <rPh sb="2" eb="3">
      <t>ｷｮｸ</t>
    </rPh>
    <rPh sb="5" eb="6">
      <t>ﾌﾞ</t>
    </rPh>
    <phoneticPr fontId="1" type="halfwidthKatakana"/>
  </si>
  <si>
    <t>チバケン　〇〇シ　〇〇　１－１１－１１１　</t>
    <phoneticPr fontId="40"/>
  </si>
  <si>
    <t>千葉県　〇〇市　○○　１－１１－１１１</t>
    <rPh sb="0" eb="3">
      <t>チバケン</t>
    </rPh>
    <rPh sb="6" eb="7">
      <t>シ</t>
    </rPh>
    <phoneticPr fontId="1"/>
  </si>
  <si>
    <t>〇〇局〇〇部長</t>
    <phoneticPr fontId="1"/>
  </si>
  <si>
    <t>東京　太郎</t>
    <phoneticPr fontId="1"/>
  </si>
  <si>
    <t>99996666</t>
    <phoneticPr fontId="40"/>
  </si>
  <si>
    <t>チバ　タロウ</t>
    <phoneticPr fontId="40"/>
  </si>
  <si>
    <t>千葉　太郎</t>
    <rPh sb="0" eb="2">
      <t>チバ</t>
    </rPh>
    <rPh sb="3" eb="5">
      <t>タロウ</t>
    </rPh>
    <phoneticPr fontId="40"/>
  </si>
  <si>
    <t>管理番号（手書き）</t>
    <rPh sb="0" eb="4">
      <t>カンリバンゴウ</t>
    </rPh>
    <rPh sb="5" eb="7">
      <t>テガ</t>
    </rPh>
    <phoneticPr fontId="1"/>
  </si>
  <si>
    <t>99997777</t>
    <phoneticPr fontId="1" type="halfwidthKatakana"/>
  </si>
  <si>
    <t>共済　花子　</t>
    <rPh sb="0" eb="2">
      <t>ｷｮｳｻｲ</t>
    </rPh>
    <rPh sb="3" eb="5">
      <t>ﾊﾅｺ</t>
    </rPh>
    <phoneticPr fontId="1" type="halfwidthKatakana"/>
  </si>
  <si>
    <t>111-2222</t>
    <phoneticPr fontId="1"/>
  </si>
  <si>
    <t>090</t>
    <phoneticPr fontId="1" type="halfwidthKatakana"/>
  </si>
  <si>
    <t>2.組合員番号</t>
    <rPh sb="2" eb="5">
      <t>クミアイイン</t>
    </rPh>
    <rPh sb="5" eb="7">
      <t>バンゴウ</t>
    </rPh>
    <phoneticPr fontId="1"/>
  </si>
  <si>
    <t>短期標準報酬月額</t>
    <rPh sb="0" eb="2">
      <t>タンキ</t>
    </rPh>
    <rPh sb="2" eb="8">
      <t>ヒョウジュンホウシュウゲツガク</t>
    </rPh>
    <phoneticPr fontId="1"/>
  </si>
  <si>
    <t>14.短期標準報酬月額</t>
    <rPh sb="3" eb="5">
      <t>タンキ</t>
    </rPh>
    <rPh sb="5" eb="9">
      <t>ヒョウジュンホウシュウ</t>
    </rPh>
    <rPh sb="9" eb="11">
      <t>ゲツガク</t>
    </rPh>
    <phoneticPr fontId="1"/>
  </si>
  <si>
    <t xml:space="preserve">
16.掛金納入方法</t>
    <rPh sb="4" eb="6">
      <t>カケキン</t>
    </rPh>
    <rPh sb="6" eb="10">
      <t>ノウニュウホウホウ</t>
    </rPh>
    <phoneticPr fontId="1"/>
  </si>
  <si>
    <t>9.組合員住所（ﾌﾘｶﾞﾅ）</t>
    <rPh sb="2" eb="5">
      <t>クミアイイン</t>
    </rPh>
    <rPh sb="5" eb="7">
      <t>ジュウショ</t>
    </rPh>
    <phoneticPr fontId="1"/>
  </si>
  <si>
    <t>15.組合員電話番号</t>
    <rPh sb="3" eb="10">
      <t>クミアイインデンワバンゴウ</t>
    </rPh>
    <phoneticPr fontId="1"/>
  </si>
  <si>
    <t>トウキョウト シンジュクク ニシシンジュク ９－９９－９９　シンジュクマンション９９９</t>
    <phoneticPr fontId="1"/>
  </si>
  <si>
    <t>東京都　新宿区　西新宿　９－９９－９９　新宿マンション９９９</t>
    <rPh sb="0" eb="2">
      <t>トウキョウ</t>
    </rPh>
    <rPh sb="2" eb="3">
      <t>ト</t>
    </rPh>
    <rPh sb="4" eb="7">
      <t>シンジュクク</t>
    </rPh>
    <rPh sb="8" eb="11">
      <t>ニシシンジュク</t>
    </rPh>
    <rPh sb="20" eb="22">
      <t>シンジュク</t>
    </rPh>
    <phoneticPr fontId="1"/>
  </si>
  <si>
    <t>退職理由コード ：</t>
    <rPh sb="0" eb="2">
      <t>タイショク</t>
    </rPh>
    <rPh sb="2" eb="4">
      <t>リユウ</t>
    </rPh>
    <phoneticPr fontId="1"/>
  </si>
  <si>
    <t>退職理由コード</t>
    <rPh sb="0" eb="2">
      <t>ﾀｲｼｮｸ</t>
    </rPh>
    <rPh sb="2" eb="4">
      <t>ﾘﾕｳ</t>
    </rPh>
    <phoneticPr fontId="1" type="halfwidthKatakana"/>
  </si>
  <si>
    <t>トウキョウト  シンジュクク　ニシシンジュク　９－９９－９９　新宿マンション９９９</t>
    <rPh sb="31" eb="33">
      <t>シンジュク</t>
    </rPh>
    <phoneticPr fontId="1"/>
  </si>
  <si>
    <t>新宿マンション９９９</t>
    <rPh sb="0" eb="2">
      <t>ｼﾝｼﾞｭｸ</t>
    </rPh>
    <phoneticPr fontId="1" type="halfwidthKatakana"/>
  </si>
  <si>
    <t>2.無</t>
  </si>
  <si>
    <t>111</t>
    <phoneticPr fontId="1" type="halfwidthKatakana"/>
  </si>
  <si>
    <t>2222</t>
    <phoneticPr fontId="1" type="halfwidthKatakana"/>
  </si>
  <si>
    <t>西新宿　９－９９－９９</t>
    <rPh sb="0" eb="1">
      <t>ﾆｼ</t>
    </rPh>
    <rPh sb="1" eb="3">
      <t>ｼﾝｼﾞｭｸ</t>
    </rPh>
    <phoneticPr fontId="1" type="halfwidthKatakana"/>
  </si>
  <si>
    <t>01:普通退職</t>
  </si>
  <si>
    <t>東京都　新宿区　西新宿　９－９９－９９　新宿マンション９９９</t>
    <phoneticPr fontId="40"/>
  </si>
  <si>
    <t>111-3333</t>
    <phoneticPr fontId="1"/>
  </si>
  <si>
    <t>退職理由コード ：</t>
    <phoneticPr fontId="1"/>
  </si>
  <si>
    <t>東京都　新宿区　西新宿　９－９９－９９　新宿マンション９９９</t>
    <rPh sb="0" eb="2">
      <t>トウキョウ</t>
    </rPh>
    <rPh sb="2" eb="3">
      <t>ト</t>
    </rPh>
    <rPh sb="4" eb="6">
      <t>シンジュク</t>
    </rPh>
    <rPh sb="6" eb="7">
      <t>ク</t>
    </rPh>
    <rPh sb="8" eb="9">
      <t>ニシ</t>
    </rPh>
    <rPh sb="9" eb="11">
      <t>シンジュク</t>
    </rPh>
    <rPh sb="20" eb="22">
      <t>シンジュク</t>
    </rPh>
    <phoneticPr fontId="1"/>
  </si>
  <si>
    <t>090-9999-9999</t>
    <phoneticPr fontId="1"/>
  </si>
  <si>
    <t>090-9999-9999</t>
    <phoneticPr fontId="40"/>
  </si>
  <si>
    <t>99-9999-9999</t>
    <phoneticPr fontId="1"/>
  </si>
  <si>
    <t>東京都</t>
    <rPh sb="0" eb="2">
      <t>ﾄｳｷｮｳ</t>
    </rPh>
    <rPh sb="2" eb="3">
      <t>ﾄ</t>
    </rPh>
    <phoneticPr fontId="1" type="halfwidthKatakana"/>
  </si>
  <si>
    <t>新宿区</t>
    <rPh sb="0" eb="3">
      <t>ｼﾝｼﾞｭｸｸ</t>
    </rPh>
    <phoneticPr fontId="1" type="halfwidthKatakana"/>
  </si>
  <si>
    <t>例）令和6年3月31日は、2024/3/31　と入力</t>
    <rPh sb="0" eb="1">
      <t>ﾚｲ</t>
    </rPh>
    <rPh sb="2" eb="4">
      <t>ﾚｲﾜ</t>
    </rPh>
    <rPh sb="5" eb="6">
      <t>ﾈﾝ</t>
    </rPh>
    <rPh sb="7" eb="8">
      <t>ｶﾞﾂ</t>
    </rPh>
    <rPh sb="10" eb="11">
      <t>ﾋ</t>
    </rPh>
    <rPh sb="24" eb="26">
      <t>ﾆｭｳﾘｮｸ</t>
    </rPh>
    <phoneticPr fontId="1" type="halfwidthKatakana"/>
  </si>
  <si>
    <t>例）令和6年4月1日は、2024/4/1　と入力</t>
    <rPh sb="0" eb="1">
      <t>ﾚｲ</t>
    </rPh>
    <rPh sb="2" eb="4">
      <t>ﾚｲﾜ</t>
    </rPh>
    <rPh sb="5" eb="6">
      <t>ﾈﾝ</t>
    </rPh>
    <rPh sb="7" eb="8">
      <t>ｶﾞﾂ</t>
    </rPh>
    <rPh sb="9" eb="10">
      <t>ﾋ</t>
    </rPh>
    <rPh sb="22" eb="24">
      <t>ﾆｭｳﾘｮｸ</t>
    </rPh>
    <phoneticPr fontId="1" type="halfwidthKatakana"/>
  </si>
  <si>
    <t>2.女</t>
  </si>
  <si>
    <t>17.退職理由コード</t>
    <rPh sb="3" eb="5">
      <t>タイショク</t>
    </rPh>
    <phoneticPr fontId="1"/>
  </si>
  <si>
    <t>18.組合員申請日</t>
    <rPh sb="3" eb="5">
      <t>クミアイ</t>
    </rPh>
    <rPh sb="5" eb="6">
      <t>イン</t>
    </rPh>
    <rPh sb="6" eb="9">
      <t>シンセイビ</t>
    </rPh>
    <phoneticPr fontId="1"/>
  </si>
  <si>
    <t>19.組合員氏名（申請者）</t>
    <rPh sb="3" eb="5">
      <t>クミアイ</t>
    </rPh>
    <rPh sb="5" eb="6">
      <t>イン</t>
    </rPh>
    <rPh sb="6" eb="8">
      <t>シメイ</t>
    </rPh>
    <rPh sb="9" eb="12">
      <t>シンセイシャ</t>
    </rPh>
    <phoneticPr fontId="1"/>
  </si>
  <si>
    <t>20.所属所承認日</t>
    <rPh sb="3" eb="5">
      <t>ショゾク</t>
    </rPh>
    <rPh sb="5" eb="6">
      <t>ショ</t>
    </rPh>
    <rPh sb="6" eb="8">
      <t>ショウニン</t>
    </rPh>
    <rPh sb="8" eb="9">
      <t>ビ</t>
    </rPh>
    <phoneticPr fontId="1"/>
  </si>
  <si>
    <t>21.所属所長　職名</t>
    <rPh sb="3" eb="7">
      <t>ショゾクショチョウ</t>
    </rPh>
    <rPh sb="8" eb="10">
      <t>ショクメイ</t>
    </rPh>
    <phoneticPr fontId="1"/>
  </si>
  <si>
    <t>22.所属所長　氏名</t>
    <rPh sb="3" eb="7">
      <t>ショゾクショチョウ</t>
    </rPh>
    <rPh sb="8" eb="10">
      <t>シメイ</t>
    </rPh>
    <phoneticPr fontId="1"/>
  </si>
  <si>
    <t>　取得・喪失申請時には、資格確認書を添付して提出してください。（交付を受けている場合）</t>
    <rPh sb="1" eb="3">
      <t>シュトク</t>
    </rPh>
    <rPh sb="4" eb="6">
      <t>ソウシツ</t>
    </rPh>
    <rPh sb="6" eb="9">
      <t>シンセイジ</t>
    </rPh>
    <rPh sb="12" eb="14">
      <t>シカク</t>
    </rPh>
    <rPh sb="14" eb="17">
      <t>カクニンショ</t>
    </rPh>
    <rPh sb="18" eb="20">
      <t>テンプ</t>
    </rPh>
    <rPh sb="22" eb="24">
      <t>テイシュツ</t>
    </rPh>
    <rPh sb="32" eb="34">
      <t>コウフ</t>
    </rPh>
    <rPh sb="35" eb="36">
      <t>ウ</t>
    </rPh>
    <rPh sb="40" eb="42">
      <t>バアイ</t>
    </rPh>
    <phoneticPr fontId="1"/>
  </si>
  <si>
    <t>共済組合
処理欄</t>
    <rPh sb="0" eb="4">
      <t>キョウサイクミアイ</t>
    </rPh>
    <rPh sb="5" eb="7">
      <t>ショリ</t>
    </rPh>
    <rPh sb="7" eb="8">
      <t>ラン</t>
    </rPh>
    <phoneticPr fontId="1"/>
  </si>
  <si>
    <t>任意継続資格確認書回収日</t>
    <rPh sb="0" eb="4">
      <t>ニンイケイゾク</t>
    </rPh>
    <rPh sb="4" eb="6">
      <t>シカク</t>
    </rPh>
    <rPh sb="6" eb="9">
      <t>カクニンショ</t>
    </rPh>
    <rPh sb="9" eb="12">
      <t>カイシュウビ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</si>
</sst>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#,000&quot;千&quot;&quot;円&quot;"/>
    <numFmt numFmtId="179" formatCode="#,#00"/>
  </numFmts>
  <fonts count="7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6"/>
      <color theme="0" tint="-0.14999847407452621"/>
      <name val="游ゴシック"/>
      <family val="2"/>
      <charset val="128"/>
      <scheme val="minor"/>
    </font>
    <font>
      <sz val="8"/>
      <color theme="0" tint="-0.1499984740745262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 tint="-4.9989318521683403E-2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b/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b/>
      <sz val="13"/>
      <color rgb="FFFF0000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sz val="9"/>
      <color indexed="81"/>
      <name val="Century"/>
      <family val="1"/>
    </font>
    <font>
      <sz val="10"/>
      <color indexed="81"/>
      <name val="Century"/>
      <family val="1"/>
    </font>
    <font>
      <sz val="1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2" tint="-0.499984740745262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u/>
      <sz val="10"/>
      <color indexed="10"/>
      <name val="MS P ゴシック"/>
      <family val="3"/>
      <charset val="128"/>
    </font>
    <font>
      <b/>
      <sz val="11"/>
      <color rgb="FF2509F5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indexed="81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9"/>
      <color theme="2" tint="-0.499984740745262"/>
      <name val="游ゴシック"/>
      <family val="3"/>
      <charset val="128"/>
      <scheme val="minor"/>
    </font>
    <font>
      <sz val="6"/>
      <color theme="0"/>
      <name val="游ゴシック"/>
      <family val="2"/>
      <charset val="128"/>
      <scheme val="minor"/>
    </font>
    <font>
      <b/>
      <sz val="9"/>
      <color indexed="8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ashDotDot">
        <color indexed="64"/>
      </top>
      <bottom style="dashDotDot">
        <color auto="1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DotDot">
        <color indexed="64"/>
      </top>
      <bottom style="dashDotDot">
        <color indexed="64"/>
      </bottom>
      <diagonal/>
    </border>
    <border>
      <left style="dotted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 style="dotted">
        <color indexed="64"/>
      </right>
      <top style="dashDotDot">
        <color indexed="64"/>
      </top>
      <bottom style="dashDotDot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dotted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/>
    <xf numFmtId="0" fontId="4" fillId="0" borderId="10" xfId="0" applyFont="1" applyBorder="1" applyAlignment="1"/>
    <xf numFmtId="0" fontId="8" fillId="0" borderId="7" xfId="0" applyFont="1" applyBorder="1">
      <alignment vertical="center"/>
    </xf>
    <xf numFmtId="0" fontId="4" fillId="0" borderId="14" xfId="0" applyFont="1" applyBorder="1">
      <alignment vertical="center"/>
    </xf>
    <xf numFmtId="0" fontId="20" fillId="3" borderId="59" xfId="0" applyFont="1" applyFill="1" applyBorder="1" applyAlignment="1" applyProtection="1">
      <alignment horizontal="left" vertical="center"/>
      <protection locked="0"/>
    </xf>
    <xf numFmtId="49" fontId="20" fillId="5" borderId="59" xfId="0" applyNumberFormat="1" applyFont="1" applyFill="1" applyBorder="1" applyAlignment="1" applyProtection="1">
      <alignment horizontal="left" vertical="center"/>
      <protection locked="0"/>
    </xf>
    <xf numFmtId="176" fontId="20" fillId="5" borderId="59" xfId="0" applyNumberFormat="1" applyFont="1" applyFill="1" applyBorder="1" applyAlignment="1" applyProtection="1">
      <alignment horizontal="left" vertical="center"/>
      <protection locked="0"/>
    </xf>
    <xf numFmtId="49" fontId="20" fillId="5" borderId="58" xfId="0" applyNumberFormat="1" applyFont="1" applyFill="1" applyBorder="1" applyAlignment="1" applyProtection="1">
      <alignment horizontal="left" vertical="center"/>
      <protection locked="0"/>
    </xf>
    <xf numFmtId="49" fontId="20" fillId="5" borderId="61" xfId="0" applyNumberFormat="1" applyFont="1" applyFill="1" applyBorder="1" applyProtection="1">
      <alignment vertical="center"/>
      <protection locked="0"/>
    </xf>
    <xf numFmtId="0" fontId="20" fillId="5" borderId="70" xfId="0" applyFont="1" applyFill="1" applyBorder="1" applyAlignment="1" applyProtection="1">
      <alignment horizontal="left" vertical="center"/>
      <protection locked="0"/>
    </xf>
    <xf numFmtId="0" fontId="20" fillId="5" borderId="62" xfId="0" applyFont="1" applyFill="1" applyBorder="1" applyProtection="1">
      <alignment vertical="center"/>
      <protection locked="0"/>
    </xf>
    <xf numFmtId="0" fontId="20" fillId="5" borderId="63" xfId="0" applyFont="1" applyFill="1" applyBorder="1" applyProtection="1">
      <alignment vertical="center"/>
      <protection locked="0"/>
    </xf>
    <xf numFmtId="0" fontId="20" fillId="5" borderId="59" xfId="0" applyFont="1" applyFill="1" applyBorder="1" applyAlignment="1" applyProtection="1">
      <alignment horizontal="left" vertical="center"/>
      <protection locked="0"/>
    </xf>
    <xf numFmtId="49" fontId="20" fillId="5" borderId="64" xfId="0" applyNumberFormat="1" applyFont="1" applyFill="1" applyBorder="1" applyAlignment="1" applyProtection="1">
      <alignment horizontal="left" vertical="center"/>
      <protection locked="0"/>
    </xf>
    <xf numFmtId="49" fontId="20" fillId="5" borderId="54" xfId="0" applyNumberFormat="1" applyFont="1" applyFill="1" applyBorder="1" applyProtection="1">
      <alignment vertical="center"/>
      <protection locked="0"/>
    </xf>
    <xf numFmtId="49" fontId="20" fillId="5" borderId="52" xfId="0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35" fillId="2" borderId="0" xfId="0" applyFont="1" applyFill="1">
      <alignment vertical="center"/>
    </xf>
    <xf numFmtId="0" fontId="3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2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1" fillId="5" borderId="53" xfId="0" applyFont="1" applyFill="1" applyBorder="1" applyAlignment="1">
      <alignment horizontal="center" vertical="center"/>
    </xf>
    <xf numFmtId="0" fontId="20" fillId="4" borderId="39" xfId="0" applyFont="1" applyFill="1" applyBorder="1">
      <alignment vertical="center"/>
    </xf>
    <xf numFmtId="0" fontId="22" fillId="3" borderId="53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20" fillId="2" borderId="40" xfId="0" applyFont="1" applyFill="1" applyBorder="1">
      <alignment vertical="center"/>
    </xf>
    <xf numFmtId="0" fontId="0" fillId="2" borderId="0" xfId="0" applyFill="1" applyAlignment="1">
      <alignment horizontal="left" vertical="center"/>
    </xf>
    <xf numFmtId="0" fontId="20" fillId="2" borderId="39" xfId="0" applyFont="1" applyFill="1" applyBorder="1">
      <alignment vertical="center"/>
    </xf>
    <xf numFmtId="0" fontId="18" fillId="2" borderId="27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19" fillId="4" borderId="53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2" borderId="0" xfId="0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0" fontId="19" fillId="2" borderId="25" xfId="0" applyFont="1" applyFill="1" applyBorder="1" applyAlignment="1">
      <alignment horizontal="center" vertical="center"/>
    </xf>
    <xf numFmtId="0" fontId="16" fillId="2" borderId="67" xfId="0" applyFont="1" applyFill="1" applyBorder="1">
      <alignment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11" fillId="2" borderId="4" xfId="0" applyNumberFormat="1" applyFont="1" applyFill="1" applyBorder="1">
      <alignment vertical="center"/>
    </xf>
    <xf numFmtId="38" fontId="0" fillId="2" borderId="0" xfId="1" applyFont="1" applyFill="1" applyBorder="1" applyAlignment="1" applyProtection="1">
      <alignment horizontal="left" vertical="center"/>
    </xf>
    <xf numFmtId="49" fontId="0" fillId="2" borderId="0" xfId="0" applyNumberFormat="1" applyFill="1">
      <alignment vertical="center"/>
    </xf>
    <xf numFmtId="0" fontId="0" fillId="2" borderId="4" xfId="0" applyFill="1" applyBorder="1">
      <alignment vertical="center"/>
    </xf>
    <xf numFmtId="14" fontId="0" fillId="2" borderId="0" xfId="0" applyNumberFormat="1" applyFill="1" applyAlignment="1">
      <alignment horizontal="left" vertical="center"/>
    </xf>
    <xf numFmtId="0" fontId="3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6" xfId="0" applyFont="1" applyBorder="1">
      <alignment vertical="center"/>
    </xf>
    <xf numFmtId="0" fontId="8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8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2" xfId="0" applyFont="1" applyBorder="1">
      <alignment vertical="center"/>
    </xf>
    <xf numFmtId="0" fontId="2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6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>
      <alignment vertical="center"/>
    </xf>
    <xf numFmtId="0" fontId="6" fillId="0" borderId="0" xfId="0" applyFont="1">
      <alignment vertical="center"/>
    </xf>
    <xf numFmtId="0" fontId="12" fillId="0" borderId="9" xfId="0" applyFont="1" applyBorder="1">
      <alignment vertical="center"/>
    </xf>
    <xf numFmtId="0" fontId="12" fillId="0" borderId="12" xfId="0" applyFont="1" applyBorder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8" xfId="0" applyFont="1" applyBorder="1">
      <alignment vertical="center"/>
    </xf>
    <xf numFmtId="0" fontId="4" fillId="0" borderId="9" xfId="0" applyFont="1" applyBorder="1" applyAlignment="1"/>
    <xf numFmtId="0" fontId="8" fillId="0" borderId="35" xfId="0" applyFont="1" applyBorder="1">
      <alignment vertical="center"/>
    </xf>
    <xf numFmtId="0" fontId="4" fillId="0" borderId="13" xfId="0" applyFont="1" applyBorder="1" applyAlignment="1"/>
    <xf numFmtId="0" fontId="4" fillId="0" borderId="0" xfId="0" applyFont="1" applyAlignment="1"/>
    <xf numFmtId="0" fontId="31" fillId="0" borderId="0" xfId="0" applyFont="1">
      <alignment vertical="center"/>
    </xf>
    <xf numFmtId="0" fontId="4" fillId="0" borderId="13" xfId="0" applyFont="1" applyBorder="1">
      <alignment vertical="center"/>
    </xf>
    <xf numFmtId="0" fontId="30" fillId="0" borderId="0" xfId="0" applyFont="1">
      <alignment vertical="center"/>
    </xf>
    <xf numFmtId="0" fontId="8" fillId="0" borderId="13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12" fillId="0" borderId="0" xfId="0" applyFont="1">
      <alignment vertical="center"/>
    </xf>
    <xf numFmtId="57" fontId="20" fillId="2" borderId="0" xfId="0" applyNumberFormat="1" applyFont="1" applyFill="1" applyAlignment="1" applyProtection="1">
      <alignment horizontal="right" vertical="center"/>
      <protection locked="0"/>
    </xf>
    <xf numFmtId="0" fontId="25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39" fillId="0" borderId="0" xfId="0" applyNumberFormat="1" applyFont="1">
      <alignment vertical="center"/>
    </xf>
    <xf numFmtId="38" fontId="39" fillId="0" borderId="0" xfId="1" applyFont="1" applyFill="1" applyAlignment="1" applyProtection="1">
      <alignment horizontal="left" vertical="center"/>
    </xf>
    <xf numFmtId="0" fontId="8" fillId="0" borderId="43" xfId="0" applyFont="1" applyBorder="1">
      <alignment vertical="center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" fillId="2" borderId="0" xfId="0" applyFont="1" applyFill="1">
      <alignment vertical="center"/>
    </xf>
    <xf numFmtId="0" fontId="44" fillId="2" borderId="0" xfId="0" applyFont="1" applyFill="1">
      <alignment vertical="center"/>
    </xf>
    <xf numFmtId="14" fontId="20" fillId="6" borderId="59" xfId="0" applyNumberFormat="1" applyFont="1" applyFill="1" applyBorder="1" applyAlignment="1" applyProtection="1">
      <alignment horizontal="left" vertical="center"/>
      <protection locked="0"/>
    </xf>
    <xf numFmtId="0" fontId="22" fillId="6" borderId="53" xfId="0" applyFont="1" applyFill="1" applyBorder="1" applyAlignment="1">
      <alignment horizontal="center" vertical="center"/>
    </xf>
    <xf numFmtId="0" fontId="20" fillId="6" borderId="59" xfId="0" applyFont="1" applyFill="1" applyBorder="1" applyAlignment="1" applyProtection="1">
      <alignment horizontal="left" vertical="center"/>
      <protection locked="0"/>
    </xf>
    <xf numFmtId="0" fontId="43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20" fillId="2" borderId="15" xfId="0" applyFont="1" applyFill="1" applyBorder="1">
      <alignment vertical="center"/>
    </xf>
    <xf numFmtId="0" fontId="21" fillId="5" borderId="78" xfId="0" applyFont="1" applyFill="1" applyBorder="1" applyAlignment="1">
      <alignment horizontal="center" vertical="center"/>
    </xf>
    <xf numFmtId="0" fontId="20" fillId="4" borderId="79" xfId="0" applyFont="1" applyFill="1" applyBorder="1">
      <alignment vertical="center"/>
    </xf>
    <xf numFmtId="0" fontId="19" fillId="0" borderId="25" xfId="0" applyFont="1" applyBorder="1" applyAlignment="1">
      <alignment horizontal="center" vertical="center"/>
    </xf>
    <xf numFmtId="0" fontId="49" fillId="5" borderId="59" xfId="0" applyFont="1" applyFill="1" applyBorder="1" applyAlignment="1" applyProtection="1">
      <alignment horizontal="right" vertical="center"/>
      <protection locked="0"/>
    </xf>
    <xf numFmtId="0" fontId="21" fillId="5" borderId="80" xfId="0" applyFont="1" applyFill="1" applyBorder="1" applyAlignment="1">
      <alignment horizontal="center" vertical="center"/>
    </xf>
    <xf numFmtId="38" fontId="52" fillId="5" borderId="59" xfId="1" applyFont="1" applyFill="1" applyBorder="1" applyAlignment="1" applyProtection="1">
      <alignment horizontal="right" vertical="center"/>
      <protection locked="0"/>
    </xf>
    <xf numFmtId="0" fontId="11" fillId="4" borderId="0" xfId="0" applyFont="1" applyFill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>
      <alignment shrinkToFit="1"/>
    </xf>
    <xf numFmtId="0" fontId="48" fillId="0" borderId="0" xfId="0" applyFont="1">
      <alignment vertical="center"/>
    </xf>
    <xf numFmtId="0" fontId="21" fillId="6" borderId="56" xfId="0" applyFont="1" applyFill="1" applyBorder="1" applyAlignment="1">
      <alignment horizontal="center" vertical="center"/>
    </xf>
    <xf numFmtId="0" fontId="20" fillId="4" borderId="9" xfId="0" applyFont="1" applyFill="1" applyBorder="1">
      <alignment vertical="center"/>
    </xf>
    <xf numFmtId="0" fontId="21" fillId="6" borderId="55" xfId="0" applyFont="1" applyFill="1" applyBorder="1" applyAlignment="1">
      <alignment horizontal="center" vertical="center"/>
    </xf>
    <xf numFmtId="0" fontId="20" fillId="4" borderId="11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19" fillId="4" borderId="5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6" fontId="20" fillId="5" borderId="57" xfId="0" applyNumberFormat="1" applyFont="1" applyFill="1" applyBorder="1" applyAlignment="1" applyProtection="1">
      <alignment horizontal="right" vertical="center"/>
      <protection locked="0"/>
    </xf>
    <xf numFmtId="176" fontId="0" fillId="4" borderId="66" xfId="0" applyNumberFormat="1" applyFill="1" applyBorder="1" applyAlignment="1">
      <alignment horizontal="right" vertical="center"/>
    </xf>
    <xf numFmtId="176" fontId="20" fillId="3" borderId="59" xfId="0" applyNumberFormat="1" applyFont="1" applyFill="1" applyBorder="1" applyAlignment="1" applyProtection="1">
      <alignment horizontal="left" vertical="center"/>
      <protection locked="0"/>
    </xf>
    <xf numFmtId="14" fontId="20" fillId="8" borderId="0" xfId="0" applyNumberFormat="1" applyFont="1" applyFill="1" applyAlignment="1">
      <alignment vertical="center" wrapText="1"/>
    </xf>
    <xf numFmtId="14" fontId="0" fillId="8" borderId="0" xfId="0" applyNumberFormat="1" applyFill="1">
      <alignment vertical="center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3" fillId="7" borderId="39" xfId="0" applyFont="1" applyFill="1" applyBorder="1" applyAlignment="1">
      <alignment vertical="center" wrapText="1"/>
    </xf>
    <xf numFmtId="0" fontId="20" fillId="5" borderId="0" xfId="0" applyFont="1" applyFill="1" applyAlignment="1">
      <alignment vertical="center" wrapText="1"/>
    </xf>
    <xf numFmtId="49" fontId="20" fillId="5" borderId="0" xfId="0" applyNumberFormat="1" applyFont="1" applyFill="1" applyAlignment="1">
      <alignment vertical="center" wrapText="1"/>
    </xf>
    <xf numFmtId="14" fontId="20" fillId="5" borderId="0" xfId="0" applyNumberFormat="1" applyFont="1" applyFill="1" applyAlignment="1">
      <alignment vertical="center" wrapText="1"/>
    </xf>
    <xf numFmtId="0" fontId="20" fillId="5" borderId="0" xfId="0" applyFont="1" applyFill="1" applyAlignment="1">
      <alignment vertical="center" wrapText="1" shrinkToFit="1"/>
    </xf>
    <xf numFmtId="0" fontId="57" fillId="0" borderId="12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49" fontId="63" fillId="7" borderId="0" xfId="0" applyNumberFormat="1" applyFont="1" applyFill="1" applyAlignment="1">
      <alignment vertical="center" wrapText="1"/>
    </xf>
    <xf numFmtId="177" fontId="20" fillId="5" borderId="5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178" fontId="0" fillId="0" borderId="0" xfId="0" applyNumberForma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60" fillId="5" borderId="15" xfId="0" applyFont="1" applyFill="1" applyBorder="1" applyAlignment="1">
      <alignment horizontal="right" wrapText="1"/>
    </xf>
    <xf numFmtId="0" fontId="20" fillId="5" borderId="0" xfId="0" applyFont="1" applyFill="1" applyAlignment="1">
      <alignment vertical="top" wrapText="1"/>
    </xf>
    <xf numFmtId="0" fontId="20" fillId="5" borderId="0" xfId="0" applyFont="1" applyFill="1" applyAlignment="1">
      <alignment horizontal="left" vertical="center" wrapText="1"/>
    </xf>
    <xf numFmtId="0" fontId="60" fillId="5" borderId="15" xfId="0" applyFont="1" applyFill="1" applyBorder="1" applyAlignment="1">
      <alignment wrapText="1"/>
    </xf>
    <xf numFmtId="49" fontId="60" fillId="5" borderId="15" xfId="0" applyNumberFormat="1" applyFont="1" applyFill="1" applyBorder="1" applyAlignment="1">
      <alignment horizontal="center" wrapText="1"/>
    </xf>
    <xf numFmtId="14" fontId="60" fillId="5" borderId="15" xfId="0" applyNumberFormat="1" applyFont="1" applyFill="1" applyBorder="1" applyAlignment="1">
      <alignment wrapText="1"/>
    </xf>
    <xf numFmtId="49" fontId="60" fillId="5" borderId="15" xfId="0" applyNumberFormat="1" applyFont="1" applyFill="1" applyBorder="1" applyAlignment="1">
      <alignment wrapText="1"/>
    </xf>
    <xf numFmtId="178" fontId="60" fillId="5" borderId="15" xfId="0" applyNumberFormat="1" applyFont="1" applyFill="1" applyBorder="1" applyAlignment="1">
      <alignment horizontal="right" wrapText="1"/>
    </xf>
    <xf numFmtId="0" fontId="20" fillId="2" borderId="15" xfId="0" applyFont="1" applyFill="1" applyBorder="1" applyAlignment="1">
      <alignment horizontal="center" shrinkToFit="1"/>
    </xf>
    <xf numFmtId="0" fontId="2" fillId="9" borderId="13" xfId="0" applyFont="1" applyFill="1" applyBorder="1">
      <alignment vertical="center"/>
    </xf>
    <xf numFmtId="0" fontId="2" fillId="9" borderId="0" xfId="0" applyFont="1" applyFill="1">
      <alignment vertical="center"/>
    </xf>
    <xf numFmtId="0" fontId="2" fillId="9" borderId="14" xfId="0" applyFont="1" applyFill="1" applyBorder="1">
      <alignment vertical="center"/>
    </xf>
    <xf numFmtId="0" fontId="7" fillId="9" borderId="13" xfId="0" applyFont="1" applyFill="1" applyBorder="1">
      <alignment vertical="center"/>
    </xf>
    <xf numFmtId="0" fontId="7" fillId="9" borderId="0" xfId="0" applyFont="1" applyFill="1">
      <alignment vertical="center"/>
    </xf>
    <xf numFmtId="0" fontId="7" fillId="9" borderId="14" xfId="0" applyFont="1" applyFill="1" applyBorder="1">
      <alignment vertical="center"/>
    </xf>
    <xf numFmtId="0" fontId="7" fillId="9" borderId="20" xfId="0" applyFont="1" applyFill="1" applyBorder="1">
      <alignment vertical="center"/>
    </xf>
    <xf numFmtId="0" fontId="7" fillId="9" borderId="7" xfId="0" applyFont="1" applyFill="1" applyBorder="1">
      <alignment vertical="center"/>
    </xf>
    <xf numFmtId="0" fontId="7" fillId="9" borderId="17" xfId="0" applyFont="1" applyFill="1" applyBorder="1">
      <alignment vertical="center"/>
    </xf>
    <xf numFmtId="0" fontId="4" fillId="10" borderId="0" xfId="0" applyFont="1" applyFill="1" applyAlignment="1">
      <alignment horizontal="center" vertical="top"/>
    </xf>
    <xf numFmtId="0" fontId="7" fillId="10" borderId="0" xfId="0" applyFont="1" applyFill="1">
      <alignment vertical="center"/>
    </xf>
    <xf numFmtId="0" fontId="7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0" fillId="0" borderId="43" xfId="0" applyFont="1" applyBorder="1">
      <alignment vertical="center"/>
    </xf>
    <xf numFmtId="0" fontId="8" fillId="0" borderId="83" xfId="0" applyFont="1" applyBorder="1">
      <alignment vertical="center"/>
    </xf>
    <xf numFmtId="0" fontId="70" fillId="5" borderId="15" xfId="0" applyFont="1" applyFill="1" applyBorder="1" applyAlignment="1">
      <alignment wrapText="1"/>
    </xf>
    <xf numFmtId="49" fontId="60" fillId="7" borderId="15" xfId="0" applyNumberFormat="1" applyFont="1" applyFill="1" applyBorder="1" applyAlignment="1">
      <alignment horizontal="right" wrapText="1"/>
    </xf>
    <xf numFmtId="0" fontId="20" fillId="8" borderId="0" xfId="0" applyFont="1" applyFill="1" applyAlignment="1">
      <alignment vertical="center" wrapText="1"/>
    </xf>
    <xf numFmtId="14" fontId="59" fillId="8" borderId="15" xfId="0" applyNumberFormat="1" applyFont="1" applyFill="1" applyBorder="1" applyAlignment="1">
      <alignment horizontal="center" wrapText="1"/>
    </xf>
    <xf numFmtId="0" fontId="21" fillId="2" borderId="27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left" vertical="center" shrinkToFit="1"/>
    </xf>
    <xf numFmtId="0" fontId="0" fillId="4" borderId="72" xfId="0" applyFill="1" applyBorder="1" applyAlignment="1">
      <alignment vertical="center" shrinkToFit="1"/>
    </xf>
    <xf numFmtId="0" fontId="0" fillId="4" borderId="69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71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 shrinkToFit="1"/>
    </xf>
    <xf numFmtId="0" fontId="9" fillId="0" borderId="27" xfId="0" applyFont="1" applyBorder="1">
      <alignment vertical="center"/>
    </xf>
    <xf numFmtId="0" fontId="9" fillId="0" borderId="0" xfId="0" applyFont="1">
      <alignment vertical="center"/>
    </xf>
    <xf numFmtId="176" fontId="20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35" fillId="2" borderId="15" xfId="0" applyFont="1" applyFill="1" applyBorder="1" applyAlignment="1">
      <alignment vertical="center" wrapText="1" shrinkToFit="1"/>
    </xf>
    <xf numFmtId="176" fontId="20" fillId="2" borderId="7" xfId="0" applyNumberFormat="1" applyFont="1" applyFill="1" applyBorder="1" applyAlignment="1" applyProtection="1">
      <alignment horizontal="right" vertical="center"/>
      <protection locked="0"/>
    </xf>
    <xf numFmtId="0" fontId="22" fillId="3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6" fillId="0" borderId="12" xfId="0" applyFont="1" applyBorder="1" applyAlignment="1"/>
    <xf numFmtId="0" fontId="6" fillId="0" borderId="10" xfId="0" applyFont="1" applyBorder="1" applyAlignment="1"/>
    <xf numFmtId="0" fontId="6" fillId="0" borderId="0" xfId="0" applyFont="1" applyAlignment="1"/>
    <xf numFmtId="0" fontId="6" fillId="0" borderId="14" xfId="0" applyFont="1" applyBorder="1" applyAlignment="1"/>
    <xf numFmtId="0" fontId="6" fillId="0" borderId="13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82" xfId="0" applyFont="1" applyBorder="1" applyAlignment="1">
      <alignment vertical="top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13" xfId="0" applyFont="1" applyBorder="1" applyAlignment="1"/>
    <xf numFmtId="0" fontId="4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horizontal="left" vertical="center" shrinkToFit="1"/>
    </xf>
    <xf numFmtId="0" fontId="44" fillId="0" borderId="3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3" fillId="10" borderId="0" xfId="0" applyNumberFormat="1" applyFont="1" applyFill="1" applyAlignment="1">
      <alignment horizontal="center" vertical="center"/>
    </xf>
    <xf numFmtId="49" fontId="23" fillId="10" borderId="5" xfId="0" applyNumberFormat="1" applyFont="1" applyFill="1" applyBorder="1" applyAlignment="1">
      <alignment horizontal="center" vertical="center"/>
    </xf>
    <xf numFmtId="49" fontId="23" fillId="10" borderId="7" xfId="0" applyNumberFormat="1" applyFont="1" applyFill="1" applyBorder="1" applyAlignment="1">
      <alignment horizontal="center" vertical="center"/>
    </xf>
    <xf numFmtId="49" fontId="23" fillId="1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4" fillId="0" borderId="12" xfId="0" applyFont="1" applyBorder="1" applyAlignment="1">
      <alignment horizontal="left" vertical="center"/>
    </xf>
    <xf numFmtId="0" fontId="45" fillId="0" borderId="3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69" fillId="0" borderId="9" xfId="0" applyFont="1" applyBorder="1" applyAlignment="1">
      <alignment horizontal="left" vertical="center" shrinkToFit="1"/>
    </xf>
    <xf numFmtId="0" fontId="69" fillId="0" borderId="12" xfId="0" applyFont="1" applyBorder="1" applyAlignment="1">
      <alignment horizontal="left" vertical="center" shrinkToFit="1"/>
    </xf>
    <xf numFmtId="0" fontId="69" fillId="0" borderId="35" xfId="0" applyFont="1" applyBorder="1" applyAlignment="1">
      <alignment horizontal="left" vertical="center" shrinkToFit="1"/>
    </xf>
    <xf numFmtId="0" fontId="45" fillId="0" borderId="7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11" fillId="10" borderId="13" xfId="0" applyNumberFormat="1" applyFont="1" applyFill="1" applyBorder="1" applyAlignment="1">
      <alignment horizontal="center" vertical="center" shrinkToFit="1"/>
    </xf>
    <xf numFmtId="176" fontId="11" fillId="10" borderId="0" xfId="0" applyNumberFormat="1" applyFont="1" applyFill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 shrinkToFit="1"/>
    </xf>
    <xf numFmtId="0" fontId="4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23" fillId="0" borderId="77" xfId="0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69" fillId="0" borderId="13" xfId="0" applyNumberFormat="1" applyFont="1" applyBorder="1" applyAlignment="1">
      <alignment horizontal="left" vertical="center" wrapText="1"/>
    </xf>
    <xf numFmtId="176" fontId="69" fillId="0" borderId="0" xfId="0" applyNumberFormat="1" applyFont="1" applyAlignment="1">
      <alignment horizontal="left" vertical="center"/>
    </xf>
    <xf numFmtId="176" fontId="69" fillId="0" borderId="13" xfId="0" applyNumberFormat="1" applyFont="1" applyBorder="1" applyAlignment="1">
      <alignment horizontal="left" vertical="center"/>
    </xf>
    <xf numFmtId="176" fontId="69" fillId="0" borderId="20" xfId="0" applyNumberFormat="1" applyFont="1" applyBorder="1" applyAlignment="1">
      <alignment horizontal="left" vertical="center"/>
    </xf>
    <xf numFmtId="176" fontId="69" fillId="0" borderId="7" xfId="0" applyNumberFormat="1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36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0" xfId="0" applyFont="1" applyAlignment="1">
      <alignment shrinkToFit="1"/>
    </xf>
    <xf numFmtId="0" fontId="8" fillId="0" borderId="0" xfId="0" applyFont="1" applyAlignment="1">
      <alignment horizontal="left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8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wrapText="1"/>
    </xf>
    <xf numFmtId="0" fontId="44" fillId="0" borderId="0" xfId="0" applyFont="1" applyAlignment="1">
      <alignment horizontal="center" shrinkToFit="1"/>
    </xf>
    <xf numFmtId="0" fontId="7" fillId="0" borderId="5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4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shrinkToFit="1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47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3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top" shrinkToFit="1"/>
    </xf>
    <xf numFmtId="0" fontId="17" fillId="0" borderId="7" xfId="0" applyFont="1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7" xfId="0" applyBorder="1" applyAlignment="1">
      <alignment horizontal="center" vertical="top" shrinkToFit="1"/>
    </xf>
    <xf numFmtId="49" fontId="49" fillId="7" borderId="0" xfId="0" applyNumberFormat="1" applyFont="1" applyFill="1" applyAlignment="1">
      <alignment horizontal="center" vertical="center"/>
    </xf>
    <xf numFmtId="49" fontId="49" fillId="7" borderId="5" xfId="0" applyNumberFormat="1" applyFont="1" applyFill="1" applyBorder="1" applyAlignment="1">
      <alignment horizontal="center" vertical="center"/>
    </xf>
    <xf numFmtId="49" fontId="49" fillId="7" borderId="7" xfId="0" applyNumberFormat="1" applyFont="1" applyFill="1" applyBorder="1" applyAlignment="1">
      <alignment horizontal="center" vertical="center"/>
    </xf>
    <xf numFmtId="49" fontId="49" fillId="7" borderId="8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76" fontId="14" fillId="0" borderId="13" xfId="0" applyNumberFormat="1" applyFont="1" applyBorder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0" fontId="12" fillId="9" borderId="0" xfId="0" applyFont="1" applyFill="1" applyAlignment="1">
      <alignment horizontal="right"/>
    </xf>
    <xf numFmtId="0" fontId="8" fillId="9" borderId="0" xfId="0" applyFont="1" applyFill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9" borderId="0" xfId="0" applyFont="1" applyFill="1" applyAlignment="1">
      <alignment horizontal="center"/>
    </xf>
    <xf numFmtId="176" fontId="14" fillId="0" borderId="0" xfId="0" applyNumberFormat="1" applyFont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65" xfId="0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0" fillId="5" borderId="64" xfId="0" applyFont="1" applyFill="1" applyBorder="1" applyAlignment="1" applyProtection="1">
      <alignment horizontal="left" vertical="center"/>
      <protection locked="0"/>
    </xf>
    <xf numFmtId="0" fontId="20" fillId="5" borderId="65" xfId="0" applyFont="1" applyFill="1" applyBorder="1" applyAlignment="1" applyProtection="1">
      <alignment horizontal="left" vertical="center"/>
      <protection locked="0"/>
    </xf>
    <xf numFmtId="0" fontId="20" fillId="5" borderId="52" xfId="0" applyFont="1" applyFill="1" applyBorder="1" applyAlignment="1" applyProtection="1">
      <alignment horizontal="left" vertical="center"/>
      <protection locked="0"/>
    </xf>
    <xf numFmtId="0" fontId="20" fillId="6" borderId="6" xfId="0" applyFont="1" applyFill="1" applyBorder="1" applyAlignment="1" applyProtection="1">
      <alignment horizontal="left" vertical="center"/>
      <protection locked="0"/>
    </xf>
    <xf numFmtId="0" fontId="20" fillId="6" borderId="7" xfId="0" applyFont="1" applyFill="1" applyBorder="1" applyAlignment="1" applyProtection="1">
      <alignment horizontal="left" vertical="center"/>
      <protection locked="0"/>
    </xf>
    <xf numFmtId="0" fontId="20" fillId="6" borderId="8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0" fillId="4" borderId="81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82" xfId="0" applyFill="1" applyBorder="1" applyAlignment="1">
      <alignment horizontal="left" vertical="center"/>
    </xf>
    <xf numFmtId="0" fontId="67" fillId="2" borderId="4" xfId="0" applyFont="1" applyFill="1" applyBorder="1" applyAlignment="1">
      <alignment vertical="center" shrinkToFit="1"/>
    </xf>
    <xf numFmtId="0" fontId="68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15" fillId="0" borderId="4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15" xfId="0" applyFont="1" applyBorder="1" applyAlignment="1">
      <alignment horizontal="center"/>
    </xf>
    <xf numFmtId="176" fontId="23" fillId="0" borderId="0" xfId="0" applyNumberFormat="1" applyFont="1" applyAlignment="1">
      <alignment horizontal="center" shrinkToFit="1"/>
    </xf>
    <xf numFmtId="0" fontId="8" fillId="0" borderId="27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176" fontId="0" fillId="0" borderId="1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12" fillId="0" borderId="38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176" fontId="48" fillId="0" borderId="0" xfId="0" applyNumberFormat="1" applyFont="1" applyAlignment="1">
      <alignment horizontal="right" vertical="center" shrinkToFit="1"/>
    </xf>
    <xf numFmtId="38" fontId="13" fillId="0" borderId="0" xfId="0" applyNumberFormat="1" applyFont="1" applyAlignment="1">
      <alignment horizontal="right" vertical="center" shrinkToFit="1"/>
    </xf>
    <xf numFmtId="38" fontId="13" fillId="0" borderId="7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shrinkToFit="1"/>
    </xf>
    <xf numFmtId="0" fontId="13" fillId="0" borderId="7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9" fontId="13" fillId="0" borderId="38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176" fontId="23" fillId="0" borderId="13" xfId="0" applyNumberFormat="1" applyFont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 shrinkToFit="1"/>
    </xf>
    <xf numFmtId="176" fontId="23" fillId="0" borderId="14" xfId="0" applyNumberFormat="1" applyFont="1" applyBorder="1" applyAlignment="1">
      <alignment horizontal="center" vertical="center" shrinkToFit="1"/>
    </xf>
    <xf numFmtId="176" fontId="23" fillId="0" borderId="20" xfId="0" applyNumberFormat="1" applyFont="1" applyBorder="1" applyAlignment="1">
      <alignment horizontal="center" vertical="center" shrinkToFit="1"/>
    </xf>
    <xf numFmtId="176" fontId="23" fillId="0" borderId="7" xfId="0" applyNumberFormat="1" applyFont="1" applyBorder="1" applyAlignment="1">
      <alignment horizontal="center" vertical="center" shrinkToFit="1"/>
    </xf>
    <xf numFmtId="176" fontId="23" fillId="0" borderId="17" xfId="0" applyNumberFormat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 shrinkToFit="1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45" fillId="0" borderId="33" xfId="0" applyFont="1" applyBorder="1" applyAlignment="1">
      <alignment horizontal="left" vertical="center" shrinkToFit="1"/>
    </xf>
    <xf numFmtId="0" fontId="45" fillId="0" borderId="34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wrapText="1"/>
    </xf>
    <xf numFmtId="176" fontId="33" fillId="0" borderId="0" xfId="0" applyNumberFormat="1" applyFont="1" applyAlignment="1">
      <alignment horizontal="center" shrinkToFit="1"/>
    </xf>
    <xf numFmtId="0" fontId="33" fillId="0" borderId="0" xfId="0" applyFont="1" applyAlignment="1">
      <alignment horizontal="left" wrapText="1"/>
    </xf>
    <xf numFmtId="0" fontId="33" fillId="0" borderId="27" xfId="0" applyFont="1" applyBorder="1" applyAlignment="1">
      <alignment horizontal="left" wrapText="1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wrapText="1"/>
    </xf>
    <xf numFmtId="0" fontId="32" fillId="0" borderId="33" xfId="0" applyFont="1" applyBorder="1" applyAlignment="1">
      <alignment horizontal="left" vertical="center" shrinkToFit="1"/>
    </xf>
    <xf numFmtId="0" fontId="32" fillId="0" borderId="34" xfId="0" applyFont="1" applyBorder="1" applyAlignment="1">
      <alignment horizontal="left" vertical="center" shrinkToFit="1"/>
    </xf>
    <xf numFmtId="176" fontId="31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38" fontId="57" fillId="0" borderId="0" xfId="1" applyFont="1" applyFill="1" applyBorder="1" applyAlignment="1">
      <alignment horizontal="right" vertical="center" shrinkToFit="1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left" vertical="center" shrinkToFit="1"/>
    </xf>
    <xf numFmtId="0" fontId="32" fillId="0" borderId="10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69" fillId="0" borderId="9" xfId="0" applyFont="1" applyBorder="1" applyAlignment="1">
      <alignment horizontal="left" vertical="center"/>
    </xf>
    <xf numFmtId="0" fontId="69" fillId="0" borderId="12" xfId="0" applyFont="1" applyBorder="1" applyAlignment="1">
      <alignment horizontal="left" vertical="center"/>
    </xf>
    <xf numFmtId="0" fontId="69" fillId="0" borderId="35" xfId="0" applyFont="1" applyBorder="1" applyAlignment="1">
      <alignment horizontal="left" vertical="center"/>
    </xf>
    <xf numFmtId="179" fontId="13" fillId="0" borderId="0" xfId="0" applyNumberFormat="1" applyFont="1" applyAlignment="1">
      <alignment horizontal="center" vertical="center" shrinkToFit="1"/>
    </xf>
    <xf numFmtId="179" fontId="13" fillId="0" borderId="5" xfId="0" applyNumberFormat="1" applyFont="1" applyBorder="1" applyAlignment="1">
      <alignment horizontal="center" vertical="center" shrinkToFit="1"/>
    </xf>
    <xf numFmtId="179" fontId="13" fillId="0" borderId="7" xfId="0" applyNumberFormat="1" applyFont="1" applyBorder="1" applyAlignment="1">
      <alignment horizontal="center" vertical="center" shrinkToFit="1"/>
    </xf>
    <xf numFmtId="179" fontId="13" fillId="0" borderId="8" xfId="0" applyNumberFormat="1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4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961"/>
      <color rgb="FFFFFFCC"/>
      <color rgb="FF2509F5"/>
      <color rgb="FF1155ED"/>
      <color rgb="FFCCECFF"/>
      <color rgb="FFCCFFCC"/>
      <color rgb="FF195BEF"/>
      <color rgb="FF03D2CD"/>
      <color rgb="FF85FDFD"/>
      <color rgb="FF95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28574</xdr:colOff>
      <xdr:row>0</xdr:row>
      <xdr:rowOff>49529</xdr:rowOff>
    </xdr:from>
    <xdr:to>
      <xdr:col>138</xdr:col>
      <xdr:colOff>38100</xdr:colOff>
      <xdr:row>3</xdr:row>
      <xdr:rowOff>97155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48874" y="49529"/>
          <a:ext cx="4276726" cy="3714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このシートは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手書き用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です。印刷して手書きしてください。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88900</xdr:colOff>
      <xdr:row>30</xdr:row>
      <xdr:rowOff>0</xdr:rowOff>
    </xdr:from>
    <xdr:to>
      <xdr:col>26</xdr:col>
      <xdr:colOff>0</xdr:colOff>
      <xdr:row>35</xdr:row>
      <xdr:rowOff>107950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46150" y="3797300"/>
          <a:ext cx="1530350" cy="679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88900</xdr:colOff>
      <xdr:row>30</xdr:row>
      <xdr:rowOff>0</xdr:rowOff>
    </xdr:from>
    <xdr:to>
      <xdr:col>59</xdr:col>
      <xdr:colOff>0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470150" y="3797300"/>
          <a:ext cx="31750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28575</xdr:colOff>
      <xdr:row>45</xdr:row>
      <xdr:rowOff>0</xdr:rowOff>
    </xdr:from>
    <xdr:to>
      <xdr:col>102</xdr:col>
      <xdr:colOff>9525</xdr:colOff>
      <xdr:row>57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73215" y="5478780"/>
          <a:ext cx="3417570" cy="18516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 editAs="oneCell">
    <xdr:from>
      <xdr:col>75</xdr:col>
      <xdr:colOff>85730</xdr:colOff>
      <xdr:row>48</xdr:row>
      <xdr:rowOff>76200</xdr:rowOff>
    </xdr:from>
    <xdr:to>
      <xdr:col>99</xdr:col>
      <xdr:colOff>96779</xdr:colOff>
      <xdr:row>56</xdr:row>
      <xdr:rowOff>156907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690" y="6035040"/>
          <a:ext cx="2731389" cy="1216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86</xdr:col>
      <xdr:colOff>76200</xdr:colOff>
      <xdr:row>1</xdr:row>
      <xdr:rowOff>43814</xdr:rowOff>
    </xdr:from>
    <xdr:to>
      <xdr:col>101</xdr:col>
      <xdr:colOff>38100</xdr:colOff>
      <xdr:row>4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61960" y="158114"/>
          <a:ext cx="1912620" cy="3943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手書き用（記入例）</a:t>
          </a:r>
          <a:endParaRPr kumimoji="1" lang="ja-JP" altLang="en-US" sz="1100"/>
        </a:p>
      </xdr:txBody>
    </xdr:sp>
    <xdr:clientData/>
  </xdr:twoCellAnchor>
  <xdr:twoCellAnchor>
    <xdr:from>
      <xdr:col>72</xdr:col>
      <xdr:colOff>19050</xdr:colOff>
      <xdr:row>35</xdr:row>
      <xdr:rowOff>41910</xdr:rowOff>
    </xdr:from>
    <xdr:to>
      <xdr:col>102</xdr:col>
      <xdr:colOff>9525</xdr:colOff>
      <xdr:row>48</xdr:row>
      <xdr:rowOff>72390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63690" y="4331970"/>
          <a:ext cx="3427095" cy="16992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申請者全員が記入＞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一般・短期等の組合員種別に関わらず、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　任継資格取得を希望する者は全員、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　下表の「退職理由コード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+mn-lt"/>
              <a:ea typeface="+mn-ea"/>
              <a:cs typeface="+mn-cs"/>
            </a:rPr>
            <a:t>」を記入してください。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例）普通退職の場合、「０１」と記入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 　　　　    　　　　                                                             　　　　　　　　　　　　　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74</xdr:col>
      <xdr:colOff>66675</xdr:colOff>
      <xdr:row>46</xdr:row>
      <xdr:rowOff>66675</xdr:rowOff>
    </xdr:from>
    <xdr:to>
      <xdr:col>90</xdr:col>
      <xdr:colOff>9525</xdr:colOff>
      <xdr:row>48</xdr:row>
      <xdr:rowOff>64767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94195" y="5705475"/>
          <a:ext cx="1588770" cy="318132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ea"/>
              <a:ea typeface="+mn-ea"/>
            </a:rPr>
            <a:t>※ </a:t>
          </a:r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ea"/>
              <a:ea typeface="+mn-ea"/>
            </a:rPr>
            <a:t>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20954</xdr:colOff>
      <xdr:row>39</xdr:row>
      <xdr:rowOff>68581</xdr:rowOff>
    </xdr:from>
    <xdr:to>
      <xdr:col>68</xdr:col>
      <xdr:colOff>22859</xdr:colOff>
      <xdr:row>49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394" y="4861561"/>
          <a:ext cx="6189345" cy="1295400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退職日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en-US" sz="1100" b="1" i="0" u="heavy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前日</a:t>
          </a:r>
          <a:r>
            <a:rPr kumimoji="1" lang="ja-JP" altLang="ja-JP" sz="1100" b="1" i="0" u="heavy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まで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引き続く組合員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期間を記入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任意継続組合員になるためには、前日までの組合員期間が「１年」以上必要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87</xdr:col>
      <xdr:colOff>19050</xdr:colOff>
      <xdr:row>25</xdr:row>
      <xdr:rowOff>66675</xdr:rowOff>
    </xdr:from>
    <xdr:to>
      <xdr:col>96</xdr:col>
      <xdr:colOff>133350</xdr:colOff>
      <xdr:row>36</xdr:row>
      <xdr:rowOff>85725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8126730" y="3145155"/>
          <a:ext cx="1211580" cy="13449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</xdr:colOff>
      <xdr:row>33</xdr:row>
      <xdr:rowOff>76200</xdr:rowOff>
    </xdr:from>
    <xdr:to>
      <xdr:col>36</xdr:col>
      <xdr:colOff>0</xdr:colOff>
      <xdr:row>41</xdr:row>
      <xdr:rowOff>83820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402080" y="4137660"/>
          <a:ext cx="1920240" cy="9677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22860</xdr:colOff>
      <xdr:row>5</xdr:row>
      <xdr:rowOff>106680</xdr:rowOff>
    </xdr:from>
    <xdr:to>
      <xdr:col>89</xdr:col>
      <xdr:colOff>7620</xdr:colOff>
      <xdr:row>11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16140" y="678180"/>
          <a:ext cx="1143000" cy="59436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所属用管理番号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（任意）</a:t>
          </a:r>
        </a:p>
      </xdr:txBody>
    </xdr:sp>
    <xdr:clientData/>
  </xdr:twoCellAnchor>
  <xdr:twoCellAnchor>
    <xdr:from>
      <xdr:col>87</xdr:col>
      <xdr:colOff>30480</xdr:colOff>
      <xdr:row>10</xdr:row>
      <xdr:rowOff>30480</xdr:rowOff>
    </xdr:from>
    <xdr:to>
      <xdr:col>93</xdr:col>
      <xdr:colOff>68580</xdr:colOff>
      <xdr:row>10</xdr:row>
      <xdr:rowOff>30480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8138160" y="1150620"/>
          <a:ext cx="76962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144235</xdr:colOff>
      <xdr:row>0</xdr:row>
      <xdr:rowOff>123825</xdr:rowOff>
    </xdr:from>
    <xdr:to>
      <xdr:col>15</xdr:col>
      <xdr:colOff>190499</xdr:colOff>
      <xdr:row>3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9783535" y="123825"/>
          <a:ext cx="5846989" cy="742950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１件用（入力シート）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このシートに入力後、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１件用（印刷シート）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で内容確認後、印刷してください。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205923</xdr:colOff>
      <xdr:row>17</xdr:row>
      <xdr:rowOff>190501</xdr:rowOff>
    </xdr:from>
    <xdr:to>
      <xdr:col>17</xdr:col>
      <xdr:colOff>312420</xdr:colOff>
      <xdr:row>32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868083" y="3002281"/>
          <a:ext cx="6941637" cy="3162299"/>
        </a:xfrm>
        <a:prstGeom prst="rect">
          <a:avLst/>
        </a:prstGeom>
        <a:solidFill>
          <a:srgbClr val="57D9D9"/>
        </a:solidFill>
        <a:ln w="1587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入力ルール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8</xdr:col>
      <xdr:colOff>354693</xdr:colOff>
      <xdr:row>19</xdr:row>
      <xdr:rowOff>156027</xdr:rowOff>
    </xdr:from>
    <xdr:to>
      <xdr:col>9</xdr:col>
      <xdr:colOff>334282</xdr:colOff>
      <xdr:row>21</xdr:row>
      <xdr:rowOff>43752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993993" y="3413577"/>
          <a:ext cx="665389" cy="259200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入力</a:t>
          </a:r>
        </a:p>
      </xdr:txBody>
    </xdr:sp>
    <xdr:clientData/>
  </xdr:twoCellAnchor>
  <xdr:twoCellAnchor>
    <xdr:from>
      <xdr:col>9</xdr:col>
      <xdr:colOff>454025</xdr:colOff>
      <xdr:row>19</xdr:row>
      <xdr:rowOff>146050</xdr:rowOff>
    </xdr:from>
    <xdr:to>
      <xdr:col>16</xdr:col>
      <xdr:colOff>121920</xdr:colOff>
      <xdr:row>28</xdr:row>
      <xdr:rowOff>45720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0801985" y="3293110"/>
          <a:ext cx="5131435" cy="1644650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必要事項を入力してください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（「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管理番号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は任意入力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＜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日付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入力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方法＞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生年月日、退職日、申請日、承認日の欄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例１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 「昭和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年３月３日」の場合、「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1955/3/3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」と入力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例２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 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令和６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３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31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日」の場合、「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2024/3/31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」と入力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340542</xdr:colOff>
      <xdr:row>29</xdr:row>
      <xdr:rowOff>18869</xdr:rowOff>
    </xdr:from>
    <xdr:to>
      <xdr:col>9</xdr:col>
      <xdr:colOff>320131</xdr:colOff>
      <xdr:row>30</xdr:row>
      <xdr:rowOff>150586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002702" y="5147129"/>
          <a:ext cx="665389" cy="246017"/>
        </a:xfrm>
        <a:prstGeom prst="rect">
          <a:avLst/>
        </a:prstGeom>
        <a:solidFill>
          <a:srgbClr val="CCECFF"/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選択</a:t>
          </a:r>
        </a:p>
      </xdr:txBody>
    </xdr:sp>
    <xdr:clientData/>
  </xdr:twoCellAnchor>
  <xdr:twoCellAnchor>
    <xdr:from>
      <xdr:col>9</xdr:col>
      <xdr:colOff>454207</xdr:colOff>
      <xdr:row>28</xdr:row>
      <xdr:rowOff>234134</xdr:rowOff>
    </xdr:from>
    <xdr:to>
      <xdr:col>12</xdr:col>
      <xdr:colOff>441960</xdr:colOff>
      <xdr:row>30</xdr:row>
      <xdr:rowOff>131384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0802167" y="5126174"/>
          <a:ext cx="3050993" cy="247770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プルダウンリストから選択してください。</a:t>
          </a:r>
        </a:p>
      </xdr:txBody>
    </xdr:sp>
    <xdr:clientData/>
  </xdr:twoCellAnchor>
  <xdr:twoCellAnchor>
    <xdr:from>
      <xdr:col>8</xdr:col>
      <xdr:colOff>341177</xdr:colOff>
      <xdr:row>30</xdr:row>
      <xdr:rowOff>298267</xdr:rowOff>
    </xdr:from>
    <xdr:to>
      <xdr:col>9</xdr:col>
      <xdr:colOff>320766</xdr:colOff>
      <xdr:row>30</xdr:row>
      <xdr:rowOff>546037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0003337" y="5540827"/>
          <a:ext cx="665389" cy="247770"/>
        </a:xfrm>
        <a:prstGeom prst="rect">
          <a:avLst/>
        </a:prstGeom>
        <a:solidFill>
          <a:schemeClr val="bg1">
            <a:lumMod val="75000"/>
          </a:schemeClr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自動</a:t>
          </a:r>
        </a:p>
      </xdr:txBody>
    </xdr:sp>
    <xdr:clientData/>
  </xdr:twoCellAnchor>
  <xdr:twoCellAnchor>
    <xdr:from>
      <xdr:col>9</xdr:col>
      <xdr:colOff>448492</xdr:colOff>
      <xdr:row>30</xdr:row>
      <xdr:rowOff>292735</xdr:rowOff>
    </xdr:from>
    <xdr:to>
      <xdr:col>10</xdr:col>
      <xdr:colOff>312420</xdr:colOff>
      <xdr:row>30</xdr:row>
      <xdr:rowOff>549910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0796452" y="5535295"/>
          <a:ext cx="885008" cy="25717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入力不要</a:t>
          </a:r>
        </a:p>
      </xdr:txBody>
    </xdr:sp>
    <xdr:clientData/>
  </xdr:twoCellAnchor>
  <xdr:twoCellAnchor>
    <xdr:from>
      <xdr:col>3</xdr:col>
      <xdr:colOff>15876</xdr:colOff>
      <xdr:row>51</xdr:row>
      <xdr:rowOff>114300</xdr:rowOff>
    </xdr:from>
    <xdr:to>
      <xdr:col>5</xdr:col>
      <xdr:colOff>1714500</xdr:colOff>
      <xdr:row>54</xdr:row>
      <xdr:rowOff>3175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04696" y="9608820"/>
          <a:ext cx="4533264" cy="574675"/>
        </a:xfrm>
        <a:prstGeom prst="rect">
          <a:avLst/>
        </a:prstGeom>
        <a:solidFill>
          <a:srgbClr val="FFCC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データの一括削除方法＞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ツールメニューバー➡「検索と選択」➡「コメント」➡「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Delete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」</a:t>
          </a:r>
        </a:p>
      </xdr:txBody>
    </xdr:sp>
    <xdr:clientData/>
  </xdr:twoCellAnchor>
  <xdr:twoCellAnchor>
    <xdr:from>
      <xdr:col>8</xdr:col>
      <xdr:colOff>207645</xdr:colOff>
      <xdr:row>33</xdr:row>
      <xdr:rowOff>55245</xdr:rowOff>
    </xdr:from>
    <xdr:to>
      <xdr:col>16</xdr:col>
      <xdr:colOff>580020</xdr:colOff>
      <xdr:row>44</xdr:row>
      <xdr:rowOff>281940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9869805" y="6417945"/>
          <a:ext cx="6521715" cy="1148715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退職日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前日</a:t>
          </a:r>
          <a:r>
            <a:rPr kumimoji="1" lang="ja-JP" altLang="ja-JP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引き続く組合員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期間を入力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任意継続組合員になるためには、前日までの組合員期間が「１年」以上必要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　　　　　　　　　　　　　　　　　　　　　　　　　＜事務連絡 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.(3).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①参照＞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220980</xdr:colOff>
      <xdr:row>45</xdr:row>
      <xdr:rowOff>26669</xdr:rowOff>
    </xdr:from>
    <xdr:to>
      <xdr:col>16</xdr:col>
      <xdr:colOff>592455</xdr:colOff>
      <xdr:row>55</xdr:row>
      <xdr:rowOff>161925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867900" y="9284969"/>
          <a:ext cx="6520815" cy="2428876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申請者全員が入力（選択）＞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・「退職理由コード」は、</a:t>
          </a:r>
          <a:r>
            <a:rPr kumimoji="1" lang="ja-JP" altLang="ja-JP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下表のいずれかのコードをプルダウンリストから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選択してください。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2509F5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（一般・短期等の組合員種別に関わらず、任継資格取得を希望する者は全員、選択してください。）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424815</xdr:colOff>
      <xdr:row>48</xdr:row>
      <xdr:rowOff>110490</xdr:rowOff>
    </xdr:from>
    <xdr:to>
      <xdr:col>10</xdr:col>
      <xdr:colOff>605790</xdr:colOff>
      <xdr:row>49</xdr:row>
      <xdr:rowOff>118107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0086975" y="8561070"/>
          <a:ext cx="1887855" cy="243837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8</xdr:col>
      <xdr:colOff>664849</xdr:colOff>
      <xdr:row>50</xdr:row>
      <xdr:rowOff>0</xdr:rowOff>
    </xdr:from>
    <xdr:to>
      <xdr:col>11</xdr:col>
      <xdr:colOff>755146</xdr:colOff>
      <xdr:row>55</xdr:row>
      <xdr:rowOff>49001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1769" y="10408920"/>
          <a:ext cx="2818257" cy="119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1</xdr:row>
      <xdr:rowOff>0</xdr:rowOff>
    </xdr:from>
    <xdr:to>
      <xdr:col>150</xdr:col>
      <xdr:colOff>0</xdr:colOff>
      <xdr:row>13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001250" y="95250"/>
          <a:ext cx="4324350" cy="1495425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１件用（印刷シート）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注１）このシートでデータの訂正はできません。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１件用（入力シート）で訂正してください。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注２）このシートで入力内容を確認後、印刷してください。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印刷範囲は設定済）</a:t>
          </a:r>
        </a:p>
      </xdr:txBody>
    </xdr:sp>
    <xdr:clientData/>
  </xdr:twoCellAnchor>
  <xdr:twoCellAnchor>
    <xdr:from>
      <xdr:col>10</xdr:col>
      <xdr:colOff>6350</xdr:colOff>
      <xdr:row>30</xdr:row>
      <xdr:rowOff>0</xdr:rowOff>
    </xdr:from>
    <xdr:to>
      <xdr:col>26</xdr:col>
      <xdr:colOff>6350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58850" y="3708400"/>
          <a:ext cx="15240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88900</xdr:colOff>
      <xdr:row>30</xdr:row>
      <xdr:rowOff>0</xdr:rowOff>
    </xdr:from>
    <xdr:to>
      <xdr:col>59</xdr:col>
      <xdr:colOff>0</xdr:colOff>
      <xdr:row>36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470150" y="3708400"/>
          <a:ext cx="3149600" cy="685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0</xdr:row>
      <xdr:rowOff>47625</xdr:rowOff>
    </xdr:from>
    <xdr:to>
      <xdr:col>30</xdr:col>
      <xdr:colOff>342900</xdr:colOff>
      <xdr:row>1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2099250" y="47625"/>
          <a:ext cx="5553075" cy="1095375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複数用（入力シート）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このシートに入力後、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で内容確認後、印刷してください。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入力項目以外はロックされていますが、列幅、行の高さ、セル書式設定の変更可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139065</xdr:colOff>
      <xdr:row>2</xdr:row>
      <xdr:rowOff>156212</xdr:rowOff>
    </xdr:from>
    <xdr:to>
      <xdr:col>30</xdr:col>
      <xdr:colOff>392265</xdr:colOff>
      <xdr:row>9</xdr:row>
      <xdr:rowOff>5715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2874585" y="1764032"/>
          <a:ext cx="5587200" cy="2036443"/>
        </a:xfrm>
        <a:prstGeom prst="rect">
          <a:avLst/>
        </a:prstGeom>
        <a:solidFill>
          <a:srgbClr val="57D9D9"/>
        </a:solidFill>
        <a:ln w="1587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入力ルール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以外の項目を入力してください。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23</xdr:col>
      <xdr:colOff>340995</xdr:colOff>
      <xdr:row>3</xdr:row>
      <xdr:rowOff>217170</xdr:rowOff>
    </xdr:from>
    <xdr:to>
      <xdr:col>24</xdr:col>
      <xdr:colOff>244384</xdr:colOff>
      <xdr:row>4</xdr:row>
      <xdr:rowOff>162045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3076515" y="2137410"/>
          <a:ext cx="665389" cy="257295"/>
        </a:xfrm>
        <a:prstGeom prst="rect">
          <a:avLst/>
        </a:prstGeom>
        <a:solidFill>
          <a:schemeClr val="bg1">
            <a:lumMod val="75000"/>
          </a:schemeClr>
        </a:solidFill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自 動</a:t>
          </a:r>
        </a:p>
      </xdr:txBody>
    </xdr:sp>
    <xdr:clientData/>
  </xdr:twoCellAnchor>
  <xdr:twoCellAnchor>
    <xdr:from>
      <xdr:col>23</xdr:col>
      <xdr:colOff>316230</xdr:colOff>
      <xdr:row>5</xdr:row>
      <xdr:rowOff>30480</xdr:rowOff>
    </xdr:from>
    <xdr:to>
      <xdr:col>30</xdr:col>
      <xdr:colOff>84273</xdr:colOff>
      <xdr:row>8</xdr:row>
      <xdr:rowOff>217169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3051750" y="2575560"/>
          <a:ext cx="5102043" cy="1123949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日付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方法＞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　生年月日、退職日、申請日、承認日の欄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>
              <a:latin typeface="+mn-ea"/>
              <a:ea typeface="+mn-ea"/>
            </a:rPr>
            <a:t>例１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 「昭和</a:t>
          </a:r>
          <a:r>
            <a:rPr kumimoji="1" lang="en-US" altLang="ja-JP" sz="1100">
              <a:latin typeface="+mn-ea"/>
              <a:ea typeface="+mn-ea"/>
            </a:rPr>
            <a:t>30</a:t>
          </a:r>
          <a:r>
            <a:rPr kumimoji="1" lang="ja-JP" altLang="en-US" sz="1100">
              <a:latin typeface="+mn-ea"/>
              <a:ea typeface="+mn-ea"/>
            </a:rPr>
            <a:t>年３月３日」の場合、「</a:t>
          </a:r>
          <a:r>
            <a:rPr kumimoji="1" lang="en-US" altLang="ja-JP" sz="1200">
              <a:latin typeface="+mn-ea"/>
              <a:ea typeface="+mn-ea"/>
            </a:rPr>
            <a:t>1955/3/3</a:t>
          </a:r>
          <a:r>
            <a:rPr kumimoji="1" lang="ja-JP" altLang="en-US" sz="1100">
              <a:latin typeface="+mn-ea"/>
              <a:ea typeface="+mn-ea"/>
            </a:rPr>
            <a:t>」と入力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+mn-ea"/>
              <a:ea typeface="+mn-ea"/>
            </a:rPr>
            <a:t>　　例２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日」の場合、「</a:t>
          </a:r>
          <a:r>
            <a:rPr kumimoji="1"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2024/3/31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」と入力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131445</xdr:colOff>
      <xdr:row>9</xdr:row>
      <xdr:rowOff>194310</xdr:rowOff>
    </xdr:from>
    <xdr:to>
      <xdr:col>31</xdr:col>
      <xdr:colOff>551445</xdr:colOff>
      <xdr:row>13</xdr:row>
      <xdr:rowOff>175260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2866965" y="3989070"/>
          <a:ext cx="6516000" cy="1230630"/>
        </a:xfrm>
        <a:prstGeom prst="rect">
          <a:avLst/>
        </a:prstGeom>
        <a:solidFill>
          <a:srgbClr val="FFFFC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＜組合員期間＞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 i="0" baseline="0"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退職日の</a:t>
          </a:r>
          <a:r>
            <a:rPr kumimoji="1" lang="ja-JP" altLang="ja-JP" sz="11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前日まで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引き続く組合員期間を入力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任意継続組合員になるためには、前日までの組合員期間が「１年」以上必要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・組合員期間が「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年６か月」の場合、「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端数月切捨て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133350</xdr:colOff>
      <xdr:row>23</xdr:row>
      <xdr:rowOff>200025</xdr:rowOff>
    </xdr:from>
    <xdr:to>
      <xdr:col>31</xdr:col>
      <xdr:colOff>579120</xdr:colOff>
      <xdr:row>31</xdr:row>
      <xdr:rowOff>200025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2868870" y="8368665"/>
          <a:ext cx="6541770" cy="2499360"/>
        </a:xfrm>
        <a:prstGeom prst="rect">
          <a:avLst/>
        </a:prstGeom>
        <a:solidFill>
          <a:srgbClr val="CCECFF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申請者全員が入力＞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2509F5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「退職理由コード」は、下表のいずれかのコードを</a:t>
          </a:r>
          <a:r>
            <a:rPr kumimoji="1" lang="ja-JP" altLang="en-US" sz="1100" b="1" i="0" baseline="0">
              <a:solidFill>
                <a:srgbClr val="2509F5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kumimoji="1" lang="en-US" altLang="ja-JP" sz="1100" b="1" i="0" baseline="0">
            <a:solidFill>
              <a:srgbClr val="2509F5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（一般・短期等の組合員種別に関わらず、任継資格取得を希望する者は全員、</a:t>
          </a:r>
          <a:r>
            <a:rPr kumimoji="1" lang="ja-JP" altLang="en-US" sz="1000" b="0" i="0" baseline="0"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してください。）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　　　                                                                  　　　　　　　　　　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 Light" panose="020B0300000000000000" pitchFamily="50" charset="-128"/>
            <a:ea typeface="游ゴシック Light" panose="020B0300000000000000" pitchFamily="50" charset="-128"/>
            <a:cs typeface="+mn-cs"/>
          </a:endParaRPr>
        </a:p>
      </xdr:txBody>
    </xdr:sp>
    <xdr:clientData/>
  </xdr:twoCellAnchor>
  <xdr:twoCellAnchor>
    <xdr:from>
      <xdr:col>23</xdr:col>
      <xdr:colOff>361950</xdr:colOff>
      <xdr:row>26</xdr:row>
      <xdr:rowOff>47625</xdr:rowOff>
    </xdr:from>
    <xdr:to>
      <xdr:col>25</xdr:col>
      <xdr:colOff>723900</xdr:colOff>
      <xdr:row>27</xdr:row>
      <xdr:rowOff>55242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4213800" y="9210675"/>
          <a:ext cx="1885950" cy="321942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cap="none" spc="0">
              <a:ln w="0"/>
              <a:solidFill>
                <a:srgbClr val="2509F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　退職理由コード</a:t>
          </a:r>
          <a:endParaRPr kumimoji="1" lang="ja-JP" altLang="en-US" sz="1100" b="1" cap="none" spc="0">
            <a:ln w="0"/>
            <a:solidFill>
              <a:srgbClr val="1155ED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23</xdr:col>
      <xdr:colOff>600077</xdr:colOff>
      <xdr:row>27</xdr:row>
      <xdr:rowOff>47625</xdr:rowOff>
    </xdr:from>
    <xdr:to>
      <xdr:col>27</xdr:col>
      <xdr:colOff>556262</xdr:colOff>
      <xdr:row>31</xdr:row>
      <xdr:rowOff>121655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927" y="9525000"/>
          <a:ext cx="3004185" cy="1331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114300</xdr:colOff>
      <xdr:row>0</xdr:row>
      <xdr:rowOff>695325</xdr:rowOff>
    </xdr:from>
    <xdr:to>
      <xdr:col>5</xdr:col>
      <xdr:colOff>800100</xdr:colOff>
      <xdr:row>1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48450" y="695325"/>
          <a:ext cx="685800" cy="571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男：１</a:t>
          </a:r>
          <a:endParaRPr kumimoji="1" lang="en-US" altLang="ja-JP" sz="1100"/>
        </a:p>
        <a:p>
          <a:pPr algn="l"/>
          <a:r>
            <a:rPr kumimoji="1" lang="ja-JP" altLang="en-US" sz="1100"/>
            <a:t>女：２</a:t>
          </a:r>
        </a:p>
      </xdr:txBody>
    </xdr:sp>
    <xdr:clientData/>
  </xdr:twoCellAnchor>
  <xdr:twoCellAnchor>
    <xdr:from>
      <xdr:col>7</xdr:col>
      <xdr:colOff>228600</xdr:colOff>
      <xdr:row>0</xdr:row>
      <xdr:rowOff>676275</xdr:rowOff>
    </xdr:from>
    <xdr:to>
      <xdr:col>7</xdr:col>
      <xdr:colOff>914400</xdr:colOff>
      <xdr:row>1</xdr:row>
      <xdr:rowOff>238125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162925" y="676275"/>
          <a:ext cx="685800" cy="5810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無：０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有：１</a:t>
          </a:r>
        </a:p>
      </xdr:txBody>
    </xdr:sp>
    <xdr:clientData/>
  </xdr:twoCellAnchor>
  <xdr:twoCellAnchor>
    <xdr:from>
      <xdr:col>2</xdr:col>
      <xdr:colOff>295275</xdr:colOff>
      <xdr:row>0</xdr:row>
      <xdr:rowOff>695325</xdr:rowOff>
    </xdr:from>
    <xdr:to>
      <xdr:col>2</xdr:col>
      <xdr:colOff>847725</xdr:colOff>
      <xdr:row>0</xdr:row>
      <xdr:rowOff>1009650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505075" y="695325"/>
          <a:ext cx="552450" cy="3143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８桁</a:t>
          </a:r>
        </a:p>
      </xdr:txBody>
    </xdr:sp>
    <xdr:clientData/>
  </xdr:twoCellAnchor>
  <xdr:twoCellAnchor>
    <xdr:from>
      <xdr:col>8</xdr:col>
      <xdr:colOff>95250</xdr:colOff>
      <xdr:row>0</xdr:row>
      <xdr:rowOff>695325</xdr:rowOff>
    </xdr:from>
    <xdr:to>
      <xdr:col>8</xdr:col>
      <xdr:colOff>781050</xdr:colOff>
      <xdr:row>1</xdr:row>
      <xdr:rowOff>85725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9534525" y="695325"/>
          <a:ext cx="685800" cy="4095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ハイフン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必 要</a:t>
          </a:r>
        </a:p>
      </xdr:txBody>
    </xdr:sp>
    <xdr:clientData/>
  </xdr:twoCellAnchor>
  <xdr:twoCellAnchor>
    <xdr:from>
      <xdr:col>14</xdr:col>
      <xdr:colOff>123824</xdr:colOff>
      <xdr:row>0</xdr:row>
      <xdr:rowOff>676275</xdr:rowOff>
    </xdr:from>
    <xdr:to>
      <xdr:col>14</xdr:col>
      <xdr:colOff>1314449</xdr:colOff>
      <xdr:row>1</xdr:row>
      <xdr:rowOff>238125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21355049" y="676275"/>
          <a:ext cx="1190625" cy="58102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単位：千円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「千円」は自動入力</a:t>
          </a:r>
        </a:p>
      </xdr:txBody>
    </xdr:sp>
    <xdr:clientData/>
  </xdr:twoCellAnchor>
  <xdr:twoCellAnchor>
    <xdr:from>
      <xdr:col>15</xdr:col>
      <xdr:colOff>333375</xdr:colOff>
      <xdr:row>0</xdr:row>
      <xdr:rowOff>676275</xdr:rowOff>
    </xdr:from>
    <xdr:to>
      <xdr:col>15</xdr:col>
      <xdr:colOff>1019175</xdr:colOff>
      <xdr:row>1</xdr:row>
      <xdr:rowOff>66675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3060025" y="676275"/>
          <a:ext cx="685800" cy="409575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ハイフン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必  要</a:t>
          </a:r>
        </a:p>
      </xdr:txBody>
    </xdr:sp>
    <xdr:clientData/>
  </xdr:twoCellAnchor>
  <xdr:twoCellAnchor>
    <xdr:from>
      <xdr:col>16</xdr:col>
      <xdr:colOff>57151</xdr:colOff>
      <xdr:row>0</xdr:row>
      <xdr:rowOff>514349</xdr:rowOff>
    </xdr:from>
    <xdr:to>
      <xdr:col>16</xdr:col>
      <xdr:colOff>1238251</xdr:colOff>
      <xdr:row>1</xdr:row>
      <xdr:rowOff>276225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4126826" y="514349"/>
          <a:ext cx="1181100" cy="781051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月　別　払：１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６カ月前納：２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12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カ月前納：３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5715</xdr:colOff>
      <xdr:row>0</xdr:row>
      <xdr:rowOff>41909</xdr:rowOff>
    </xdr:from>
    <xdr:to>
      <xdr:col>151</xdr:col>
      <xdr:colOff>69723</xdr:colOff>
      <xdr:row>14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0664190" y="41909"/>
          <a:ext cx="4483608" cy="1805941"/>
        </a:xfrm>
        <a:prstGeom prst="rect">
          <a:avLst/>
        </a:prstGeom>
        <a:solidFill>
          <a:srgbClr val="FFC000">
            <a:lumMod val="20000"/>
            <a:lumOff val="80000"/>
          </a:srgbClr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このシートは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複数用（印刷シート）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注１）このシートでデータの訂正はできません。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複数用（入力シート）で訂正してください。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注２）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右上の「管理番号（複数用）」に該当者の番号を入力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し、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入力内容を確認後、印刷してください。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 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印刷範囲は設定済）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26</xdr:col>
      <xdr:colOff>6350</xdr:colOff>
      <xdr:row>35</xdr:row>
      <xdr:rowOff>101600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952500" y="3848100"/>
          <a:ext cx="1530350" cy="673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6350</xdr:colOff>
      <xdr:row>30</xdr:row>
      <xdr:rowOff>6350</xdr:rowOff>
    </xdr:from>
    <xdr:to>
      <xdr:col>59</xdr:col>
      <xdr:colOff>6350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482850" y="3854450"/>
          <a:ext cx="3143250" cy="679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G117"/>
  <sheetViews>
    <sheetView showGridLines="0" tabSelected="1" view="pageBreakPreview" zoomScaleNormal="100" zoomScaleSheetLayoutView="100" workbookViewId="0">
      <selection activeCell="AO2" sqref="AO2:BD3"/>
    </sheetView>
  </sheetViews>
  <sheetFormatPr defaultColWidth="1.25" defaultRowHeight="9" customHeight="1"/>
  <cols>
    <col min="1" max="27" width="1.25" style="1" customWidth="1"/>
    <col min="28" max="29" width="1.375" style="1" customWidth="1"/>
    <col min="30" max="84" width="1.25" style="1" customWidth="1"/>
    <col min="85" max="93" width="1.625" style="1" customWidth="1"/>
    <col min="94" max="95" width="1.25" style="1" customWidth="1"/>
    <col min="96" max="97" width="2" style="1" customWidth="1"/>
    <col min="98" max="101" width="1.875" style="1" customWidth="1"/>
    <col min="102" max="102" width="2" style="1" customWidth="1"/>
    <col min="103" max="104" width="1.25" style="1" customWidth="1"/>
    <col min="105" max="105" width="1.25" style="1"/>
    <col min="106" max="106" width="1.75" style="1" bestFit="1" customWidth="1"/>
    <col min="107" max="107" width="15.5" style="1" bestFit="1" customWidth="1"/>
    <col min="108" max="16384" width="1.25" style="1"/>
  </cols>
  <sheetData>
    <row r="1" spans="1:105" ht="7.5" customHeight="1"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5"/>
      <c r="W1" s="5"/>
      <c r="X1" s="5"/>
      <c r="Y1" s="5"/>
      <c r="BF1" s="429" t="s">
        <v>154</v>
      </c>
      <c r="BH1" s="422" t="s">
        <v>2</v>
      </c>
      <c r="BI1" s="422"/>
      <c r="BJ1" s="422"/>
      <c r="BK1" s="422"/>
      <c r="BL1" s="422"/>
      <c r="DA1" s="134"/>
    </row>
    <row r="2" spans="1:105" ht="9" customHeight="1" thickBot="1">
      <c r="A2" s="7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22" t="s">
        <v>4</v>
      </c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F2" s="429"/>
      <c r="BH2" s="422"/>
      <c r="BI2" s="422"/>
      <c r="BJ2" s="422"/>
      <c r="BK2" s="422"/>
      <c r="BL2" s="422"/>
      <c r="BM2" s="71"/>
      <c r="BN2" s="422" t="s">
        <v>1</v>
      </c>
      <c r="BO2" s="422"/>
      <c r="BP2" s="422"/>
      <c r="BQ2" s="422"/>
      <c r="BR2" s="422"/>
      <c r="BS2" s="422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434" t="s">
        <v>183</v>
      </c>
      <c r="CQ2" s="435"/>
      <c r="CR2" s="435"/>
      <c r="CS2" s="435"/>
      <c r="CT2" s="435"/>
      <c r="CU2" s="435"/>
      <c r="CV2" s="435"/>
      <c r="CW2" s="435"/>
      <c r="CX2" s="435"/>
      <c r="CY2" s="71"/>
      <c r="CZ2" s="71"/>
    </row>
    <row r="3" spans="1:105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71"/>
      <c r="BF3" s="430"/>
      <c r="BG3" s="71"/>
      <c r="BH3" s="422" t="s">
        <v>3</v>
      </c>
      <c r="BI3" s="422"/>
      <c r="BJ3" s="422"/>
      <c r="BK3" s="422"/>
      <c r="BL3" s="422"/>
      <c r="BM3" s="71"/>
      <c r="BN3" s="422"/>
      <c r="BO3" s="422"/>
      <c r="BP3" s="422"/>
      <c r="BQ3" s="422"/>
      <c r="BR3" s="422"/>
      <c r="BS3" s="422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436"/>
      <c r="CQ3" s="437"/>
      <c r="CR3" s="437"/>
      <c r="CS3" s="440"/>
      <c r="CT3" s="437"/>
      <c r="CU3" s="441"/>
      <c r="CV3" s="437"/>
      <c r="CW3" s="437"/>
      <c r="CX3" s="444"/>
      <c r="CY3" s="71"/>
      <c r="CZ3" s="71"/>
    </row>
    <row r="4" spans="1:105" ht="9" customHeight="1" thickBot="1">
      <c r="BE4" s="71"/>
      <c r="BF4" s="430"/>
      <c r="BG4" s="71"/>
      <c r="BH4" s="422"/>
      <c r="BI4" s="422"/>
      <c r="BJ4" s="422"/>
      <c r="BK4" s="422"/>
      <c r="BL4" s="422"/>
      <c r="CP4" s="438"/>
      <c r="CQ4" s="439"/>
      <c r="CR4" s="439"/>
      <c r="CS4" s="442"/>
      <c r="CT4" s="439"/>
      <c r="CU4" s="443"/>
      <c r="CV4" s="439"/>
      <c r="CW4" s="439"/>
      <c r="CX4" s="445"/>
    </row>
    <row r="5" spans="1:105" ht="9" customHeight="1" thickBot="1"/>
    <row r="6" spans="1:105" s="4" customFormat="1" ht="14.1" customHeight="1">
      <c r="A6" s="5"/>
      <c r="B6" s="286">
        <v>1</v>
      </c>
      <c r="C6" s="287"/>
      <c r="D6" s="72"/>
      <c r="E6" s="72"/>
      <c r="F6" s="72"/>
      <c r="G6" s="72"/>
      <c r="H6" s="72"/>
      <c r="I6" s="72"/>
      <c r="J6" s="73"/>
      <c r="K6" s="300" t="s">
        <v>72</v>
      </c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13"/>
      <c r="AD6" s="300" t="s">
        <v>7</v>
      </c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13"/>
      <c r="AV6" s="300" t="s">
        <v>9</v>
      </c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13"/>
      <c r="BQ6" s="300" t="s">
        <v>11</v>
      </c>
      <c r="BR6" s="394"/>
      <c r="BS6" s="394"/>
      <c r="BT6" s="394"/>
      <c r="BU6" s="394"/>
      <c r="BV6" s="395"/>
      <c r="BW6" s="431" t="s">
        <v>13</v>
      </c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3"/>
      <c r="CP6" s="300" t="s">
        <v>12</v>
      </c>
      <c r="CQ6" s="301"/>
      <c r="CR6" s="301"/>
      <c r="CS6" s="301"/>
      <c r="CT6" s="301"/>
      <c r="CU6" s="301"/>
      <c r="CV6" s="301"/>
      <c r="CW6" s="301"/>
      <c r="CX6" s="302"/>
      <c r="CY6" s="5"/>
      <c r="CZ6" s="5"/>
    </row>
    <row r="7" spans="1:105" s="3" customFormat="1" ht="13.5" customHeight="1">
      <c r="A7" s="1"/>
      <c r="B7" s="288"/>
      <c r="C7" s="289"/>
      <c r="D7" s="4"/>
      <c r="E7" s="4"/>
      <c r="F7" s="4"/>
      <c r="G7" s="4"/>
      <c r="H7" s="4"/>
      <c r="I7" s="4"/>
      <c r="J7" s="74"/>
      <c r="K7" s="326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8"/>
      <c r="AD7" s="304" t="s">
        <v>8</v>
      </c>
      <c r="AE7" s="305"/>
      <c r="AF7" s="332"/>
      <c r="AG7" s="278"/>
      <c r="AH7" s="277"/>
      <c r="AI7" s="278"/>
      <c r="AJ7" s="277"/>
      <c r="AK7" s="278"/>
      <c r="AL7" s="277"/>
      <c r="AM7" s="278"/>
      <c r="AN7" s="277"/>
      <c r="AO7" s="278"/>
      <c r="AP7" s="277"/>
      <c r="AQ7" s="278"/>
      <c r="AR7" s="277"/>
      <c r="AS7" s="278"/>
      <c r="AT7" s="277"/>
      <c r="AU7" s="281"/>
      <c r="AV7" s="341" t="s">
        <v>10</v>
      </c>
      <c r="AW7" s="342"/>
      <c r="AX7" s="342"/>
      <c r="AY7" s="342"/>
      <c r="AZ7" s="342"/>
      <c r="BA7" s="342"/>
      <c r="BB7" s="34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3"/>
      <c r="BQ7" s="75"/>
      <c r="BT7" s="342" t="s">
        <v>69</v>
      </c>
      <c r="BU7" s="342"/>
      <c r="BV7" s="357"/>
      <c r="BW7" s="76"/>
      <c r="BX7" s="77"/>
      <c r="BY7" s="342" t="s">
        <v>67</v>
      </c>
      <c r="BZ7" s="342"/>
      <c r="CA7" s="342"/>
      <c r="CB7" s="342"/>
      <c r="CC7" s="384"/>
      <c r="CD7" s="384"/>
      <c r="CE7" s="384"/>
      <c r="CF7" s="342" t="s">
        <v>16</v>
      </c>
      <c r="CG7" s="342"/>
      <c r="CH7" s="384"/>
      <c r="CI7" s="384"/>
      <c r="CJ7" s="342" t="s">
        <v>15</v>
      </c>
      <c r="CK7" s="342"/>
      <c r="CL7" s="384"/>
      <c r="CM7" s="384"/>
      <c r="CN7" s="342" t="s">
        <v>14</v>
      </c>
      <c r="CO7" s="357"/>
      <c r="CP7" s="75"/>
      <c r="CS7" s="425" t="s">
        <v>65</v>
      </c>
      <c r="CT7" s="425"/>
      <c r="CU7" s="425"/>
      <c r="CV7" s="425"/>
      <c r="CW7" s="425"/>
      <c r="CX7" s="426"/>
      <c r="CY7" s="1"/>
      <c r="CZ7" s="1"/>
    </row>
    <row r="8" spans="1:105" s="3" customFormat="1" ht="9" customHeight="1">
      <c r="B8" s="283" t="s">
        <v>5</v>
      </c>
      <c r="C8" s="284"/>
      <c r="D8" s="284"/>
      <c r="E8" s="284"/>
      <c r="F8" s="284"/>
      <c r="G8" s="284"/>
      <c r="H8" s="284"/>
      <c r="I8" s="284"/>
      <c r="J8" s="285"/>
      <c r="K8" s="326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8"/>
      <c r="AD8" s="304"/>
      <c r="AE8" s="305"/>
      <c r="AF8" s="332"/>
      <c r="AG8" s="278"/>
      <c r="AH8" s="277"/>
      <c r="AI8" s="278"/>
      <c r="AJ8" s="277"/>
      <c r="AK8" s="278"/>
      <c r="AL8" s="277"/>
      <c r="AM8" s="278"/>
      <c r="AN8" s="277"/>
      <c r="AO8" s="278"/>
      <c r="AP8" s="277"/>
      <c r="AQ8" s="278"/>
      <c r="AR8" s="277"/>
      <c r="AS8" s="278"/>
      <c r="AT8" s="277"/>
      <c r="AU8" s="281"/>
      <c r="AV8" s="343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344"/>
      <c r="BH8" s="344"/>
      <c r="BI8" s="344"/>
      <c r="BJ8" s="344"/>
      <c r="BK8" s="344"/>
      <c r="BL8" s="344"/>
      <c r="BM8" s="344"/>
      <c r="BN8" s="344"/>
      <c r="BO8" s="344"/>
      <c r="BP8" s="345"/>
      <c r="BQ8" s="75"/>
      <c r="BR8" s="360"/>
      <c r="BS8" s="361"/>
      <c r="BT8" s="303"/>
      <c r="BU8" s="303"/>
      <c r="BV8" s="303"/>
      <c r="BW8" s="446"/>
      <c r="BX8" s="424"/>
      <c r="BY8" s="303"/>
      <c r="BZ8" s="303"/>
      <c r="CA8" s="303"/>
      <c r="CB8" s="303"/>
      <c r="CC8" s="385"/>
      <c r="CD8" s="385"/>
      <c r="CE8" s="385"/>
      <c r="CF8" s="303"/>
      <c r="CG8" s="303"/>
      <c r="CH8" s="385"/>
      <c r="CI8" s="385"/>
      <c r="CJ8" s="303"/>
      <c r="CK8" s="303"/>
      <c r="CL8" s="385"/>
      <c r="CM8" s="385"/>
      <c r="CN8" s="303"/>
      <c r="CO8" s="305"/>
      <c r="CP8" s="75"/>
      <c r="CQ8" s="423"/>
      <c r="CR8" s="424"/>
      <c r="CS8" s="425"/>
      <c r="CT8" s="425"/>
      <c r="CU8" s="425"/>
      <c r="CV8" s="425"/>
      <c r="CW8" s="425"/>
      <c r="CX8" s="426"/>
    </row>
    <row r="9" spans="1:105" s="3" customFormat="1" ht="9" customHeight="1">
      <c r="B9" s="283"/>
      <c r="C9" s="284"/>
      <c r="D9" s="284"/>
      <c r="E9" s="284"/>
      <c r="F9" s="284"/>
      <c r="G9" s="284"/>
      <c r="H9" s="284"/>
      <c r="I9" s="284"/>
      <c r="J9" s="285"/>
      <c r="K9" s="326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8"/>
      <c r="AD9" s="304"/>
      <c r="AE9" s="305"/>
      <c r="AF9" s="332"/>
      <c r="AG9" s="278"/>
      <c r="AH9" s="277"/>
      <c r="AI9" s="278"/>
      <c r="AJ9" s="277"/>
      <c r="AK9" s="278"/>
      <c r="AL9" s="277"/>
      <c r="AM9" s="278"/>
      <c r="AN9" s="277"/>
      <c r="AO9" s="278"/>
      <c r="AP9" s="277"/>
      <c r="AQ9" s="278"/>
      <c r="AR9" s="277"/>
      <c r="AS9" s="278"/>
      <c r="AT9" s="277"/>
      <c r="AU9" s="281"/>
      <c r="AV9" s="346"/>
      <c r="AW9" s="347"/>
      <c r="AX9" s="347"/>
      <c r="AY9" s="347"/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8"/>
      <c r="BQ9" s="75"/>
      <c r="BT9" s="303"/>
      <c r="BU9" s="303"/>
      <c r="BV9" s="305"/>
      <c r="BW9" s="79"/>
      <c r="BY9" s="303"/>
      <c r="BZ9" s="303"/>
      <c r="CA9" s="303"/>
      <c r="CB9" s="303"/>
      <c r="CC9" s="385"/>
      <c r="CD9" s="385"/>
      <c r="CE9" s="385"/>
      <c r="CF9" s="303"/>
      <c r="CG9" s="303"/>
      <c r="CH9" s="385"/>
      <c r="CI9" s="385"/>
      <c r="CJ9" s="303"/>
      <c r="CK9" s="303"/>
      <c r="CL9" s="385"/>
      <c r="CM9" s="385"/>
      <c r="CN9" s="303"/>
      <c r="CO9" s="305"/>
      <c r="CP9" s="75"/>
      <c r="CS9" s="425"/>
      <c r="CT9" s="425"/>
      <c r="CU9" s="425"/>
      <c r="CV9" s="425"/>
      <c r="CW9" s="425"/>
      <c r="CX9" s="426"/>
    </row>
    <row r="10" spans="1:105" s="3" customFormat="1" ht="9" customHeight="1">
      <c r="B10" s="283" t="s">
        <v>6</v>
      </c>
      <c r="C10" s="284"/>
      <c r="D10" s="284"/>
      <c r="E10" s="284"/>
      <c r="F10" s="284"/>
      <c r="G10" s="284"/>
      <c r="H10" s="284"/>
      <c r="I10" s="284"/>
      <c r="J10" s="285"/>
      <c r="K10" s="326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8"/>
      <c r="AD10" s="304"/>
      <c r="AE10" s="305"/>
      <c r="AF10" s="332"/>
      <c r="AG10" s="278"/>
      <c r="AH10" s="277"/>
      <c r="AI10" s="278"/>
      <c r="AJ10" s="277"/>
      <c r="AK10" s="278"/>
      <c r="AL10" s="277"/>
      <c r="AM10" s="278"/>
      <c r="AN10" s="277"/>
      <c r="AO10" s="278"/>
      <c r="AP10" s="277"/>
      <c r="AQ10" s="278"/>
      <c r="AR10" s="277"/>
      <c r="AS10" s="278"/>
      <c r="AT10" s="277"/>
      <c r="AU10" s="281"/>
      <c r="AV10" s="346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8"/>
      <c r="BQ10" s="75"/>
      <c r="BT10" s="303" t="s">
        <v>70</v>
      </c>
      <c r="BU10" s="303"/>
      <c r="BV10" s="305"/>
      <c r="BW10" s="79"/>
      <c r="BY10" s="303" t="s">
        <v>68</v>
      </c>
      <c r="BZ10" s="303"/>
      <c r="CA10" s="303"/>
      <c r="CB10" s="303"/>
      <c r="CC10" s="385"/>
      <c r="CD10" s="385"/>
      <c r="CE10" s="385"/>
      <c r="CF10" s="303"/>
      <c r="CG10" s="303"/>
      <c r="CH10" s="385"/>
      <c r="CI10" s="385"/>
      <c r="CJ10" s="303"/>
      <c r="CK10" s="303"/>
      <c r="CL10" s="385"/>
      <c r="CM10" s="385"/>
      <c r="CN10" s="303"/>
      <c r="CO10" s="305"/>
      <c r="CP10" s="75"/>
      <c r="CS10" s="425" t="s">
        <v>66</v>
      </c>
      <c r="CT10" s="425"/>
      <c r="CU10" s="425"/>
      <c r="CV10" s="425"/>
      <c r="CW10" s="425"/>
      <c r="CX10" s="426"/>
    </row>
    <row r="11" spans="1:105" s="3" customFormat="1" ht="9" customHeight="1">
      <c r="B11" s="283"/>
      <c r="C11" s="284"/>
      <c r="D11" s="284"/>
      <c r="E11" s="284"/>
      <c r="F11" s="284"/>
      <c r="G11" s="284"/>
      <c r="H11" s="284"/>
      <c r="I11" s="284"/>
      <c r="J11" s="285"/>
      <c r="K11" s="326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8"/>
      <c r="AD11" s="304"/>
      <c r="AE11" s="305"/>
      <c r="AF11" s="332"/>
      <c r="AG11" s="278"/>
      <c r="AH11" s="277"/>
      <c r="AI11" s="278"/>
      <c r="AJ11" s="277"/>
      <c r="AK11" s="278"/>
      <c r="AL11" s="277"/>
      <c r="AM11" s="278"/>
      <c r="AN11" s="277"/>
      <c r="AO11" s="278"/>
      <c r="AP11" s="277"/>
      <c r="AQ11" s="278"/>
      <c r="AR11" s="277"/>
      <c r="AS11" s="278"/>
      <c r="AT11" s="277"/>
      <c r="AU11" s="281"/>
      <c r="AV11" s="346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8"/>
      <c r="BQ11" s="75"/>
      <c r="BR11" s="360"/>
      <c r="BS11" s="361"/>
      <c r="BT11" s="303"/>
      <c r="BU11" s="303"/>
      <c r="BV11" s="305"/>
      <c r="BW11" s="221"/>
      <c r="BX11" s="143"/>
      <c r="BY11" s="303"/>
      <c r="BZ11" s="303"/>
      <c r="CA11" s="303"/>
      <c r="CB11" s="303"/>
      <c r="CC11" s="385"/>
      <c r="CD11" s="385"/>
      <c r="CE11" s="385"/>
      <c r="CF11" s="303"/>
      <c r="CG11" s="303"/>
      <c r="CH11" s="385"/>
      <c r="CI11" s="385"/>
      <c r="CJ11" s="303"/>
      <c r="CK11" s="303"/>
      <c r="CL11" s="385"/>
      <c r="CM11" s="385"/>
      <c r="CN11" s="303"/>
      <c r="CO11" s="305"/>
      <c r="CP11" s="75"/>
      <c r="CQ11" s="423"/>
      <c r="CR11" s="424"/>
      <c r="CS11" s="425"/>
      <c r="CT11" s="425"/>
      <c r="CU11" s="425"/>
      <c r="CV11" s="425"/>
      <c r="CW11" s="425"/>
      <c r="CX11" s="426"/>
    </row>
    <row r="12" spans="1:105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329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1"/>
      <c r="AD12" s="306"/>
      <c r="AE12" s="308"/>
      <c r="AF12" s="333"/>
      <c r="AG12" s="280"/>
      <c r="AH12" s="279"/>
      <c r="AI12" s="280"/>
      <c r="AJ12" s="279"/>
      <c r="AK12" s="280"/>
      <c r="AL12" s="279"/>
      <c r="AM12" s="280"/>
      <c r="AN12" s="279"/>
      <c r="AO12" s="280"/>
      <c r="AP12" s="279"/>
      <c r="AQ12" s="280"/>
      <c r="AR12" s="279"/>
      <c r="AS12" s="280"/>
      <c r="AT12" s="279"/>
      <c r="AU12" s="282"/>
      <c r="AV12" s="349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1"/>
      <c r="BQ12" s="84"/>
      <c r="BR12" s="82"/>
      <c r="BS12" s="82"/>
      <c r="BT12" s="307"/>
      <c r="BU12" s="307"/>
      <c r="BV12" s="308"/>
      <c r="BW12" s="85"/>
      <c r="BX12" s="82"/>
      <c r="BY12" s="307"/>
      <c r="BZ12" s="307"/>
      <c r="CA12" s="307"/>
      <c r="CB12" s="307"/>
      <c r="CC12" s="386"/>
      <c r="CD12" s="386"/>
      <c r="CE12" s="386"/>
      <c r="CF12" s="307"/>
      <c r="CG12" s="307"/>
      <c r="CH12" s="386"/>
      <c r="CI12" s="386"/>
      <c r="CJ12" s="307"/>
      <c r="CK12" s="307"/>
      <c r="CL12" s="386"/>
      <c r="CM12" s="386"/>
      <c r="CN12" s="307"/>
      <c r="CO12" s="308"/>
      <c r="CP12" s="84"/>
      <c r="CQ12" s="82"/>
      <c r="CR12" s="82"/>
      <c r="CS12" s="427"/>
      <c r="CT12" s="427"/>
      <c r="CU12" s="427"/>
      <c r="CV12" s="427"/>
      <c r="CW12" s="427"/>
      <c r="CX12" s="428"/>
    </row>
    <row r="13" spans="1:105" ht="9" customHeight="1" thickBot="1"/>
    <row r="14" spans="1:105" s="4" customFormat="1" ht="14.1" customHeight="1">
      <c r="B14" s="290">
        <v>2</v>
      </c>
      <c r="C14" s="291"/>
      <c r="D14" s="72"/>
      <c r="E14" s="72"/>
      <c r="F14" s="72"/>
      <c r="G14" s="72"/>
      <c r="H14" s="72"/>
      <c r="I14" s="72"/>
      <c r="J14" s="73"/>
      <c r="K14" s="300" t="s">
        <v>17</v>
      </c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13"/>
      <c r="Y14" s="300" t="s">
        <v>19</v>
      </c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13"/>
      <c r="CG14" s="300" t="s">
        <v>18</v>
      </c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2"/>
    </row>
    <row r="15" spans="1:105" ht="17.25" customHeight="1">
      <c r="B15" s="292"/>
      <c r="C15" s="293"/>
      <c r="D15" s="3"/>
      <c r="E15" s="3"/>
      <c r="F15" s="3"/>
      <c r="G15" s="3"/>
      <c r="H15" s="3"/>
      <c r="I15" s="3"/>
      <c r="J15" s="80"/>
      <c r="K15" s="332"/>
      <c r="L15" s="278"/>
      <c r="M15" s="277"/>
      <c r="N15" s="278"/>
      <c r="O15" s="277"/>
      <c r="P15" s="281"/>
      <c r="Q15" s="334"/>
      <c r="R15" s="278"/>
      <c r="S15" s="277"/>
      <c r="T15" s="278"/>
      <c r="U15" s="277"/>
      <c r="V15" s="278"/>
      <c r="W15" s="277"/>
      <c r="X15" s="281"/>
      <c r="Y15" s="262" t="s">
        <v>10</v>
      </c>
      <c r="Z15" s="263"/>
      <c r="AA15" s="263"/>
      <c r="AB15" s="263"/>
      <c r="AC15" s="263"/>
      <c r="AD15" s="263"/>
      <c r="AE15" s="263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5"/>
      <c r="CG15" s="336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8"/>
    </row>
    <row r="16" spans="1:105" ht="9" customHeight="1">
      <c r="B16" s="283" t="s">
        <v>5</v>
      </c>
      <c r="C16" s="284"/>
      <c r="D16" s="284"/>
      <c r="E16" s="284"/>
      <c r="F16" s="284"/>
      <c r="G16" s="284"/>
      <c r="H16" s="284"/>
      <c r="I16" s="284"/>
      <c r="J16" s="285"/>
      <c r="K16" s="332"/>
      <c r="L16" s="278"/>
      <c r="M16" s="277"/>
      <c r="N16" s="278"/>
      <c r="O16" s="277"/>
      <c r="P16" s="281"/>
      <c r="Q16" s="334"/>
      <c r="R16" s="278"/>
      <c r="S16" s="277"/>
      <c r="T16" s="278"/>
      <c r="U16" s="277"/>
      <c r="V16" s="278"/>
      <c r="W16" s="277"/>
      <c r="X16" s="281"/>
      <c r="Y16" s="323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5"/>
      <c r="CG16" s="358"/>
      <c r="CH16" s="359"/>
      <c r="CI16" s="359"/>
      <c r="CJ16" s="359"/>
      <c r="CK16" s="359"/>
      <c r="CL16" s="359"/>
      <c r="CM16" s="359"/>
      <c r="CN16" s="359"/>
      <c r="CO16" s="359"/>
      <c r="CP16" s="359"/>
      <c r="CQ16" s="367"/>
      <c r="CR16" s="298"/>
      <c r="CS16" s="298"/>
      <c r="CT16" s="298"/>
      <c r="CU16" s="298"/>
      <c r="CV16" s="298"/>
      <c r="CW16" s="298"/>
      <c r="CX16" s="299"/>
    </row>
    <row r="17" spans="2:107" ht="9" customHeight="1">
      <c r="B17" s="283"/>
      <c r="C17" s="284"/>
      <c r="D17" s="284"/>
      <c r="E17" s="284"/>
      <c r="F17" s="284"/>
      <c r="G17" s="284"/>
      <c r="H17" s="284"/>
      <c r="I17" s="284"/>
      <c r="J17" s="285"/>
      <c r="K17" s="332"/>
      <c r="L17" s="278"/>
      <c r="M17" s="277"/>
      <c r="N17" s="278"/>
      <c r="O17" s="277"/>
      <c r="P17" s="281"/>
      <c r="Q17" s="334"/>
      <c r="R17" s="278"/>
      <c r="S17" s="277"/>
      <c r="T17" s="278"/>
      <c r="U17" s="277"/>
      <c r="V17" s="278"/>
      <c r="W17" s="277"/>
      <c r="X17" s="281"/>
      <c r="Y17" s="326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7"/>
      <c r="AV17" s="327"/>
      <c r="AW17" s="327"/>
      <c r="AX17" s="327"/>
      <c r="AY17" s="327"/>
      <c r="AZ17" s="327"/>
      <c r="BA17" s="327"/>
      <c r="BB17" s="327"/>
      <c r="BC17" s="327"/>
      <c r="BD17" s="327"/>
      <c r="BE17" s="327"/>
      <c r="BF17" s="327"/>
      <c r="BG17" s="327"/>
      <c r="BH17" s="327"/>
      <c r="BI17" s="327"/>
      <c r="BJ17" s="327"/>
      <c r="BK17" s="327"/>
      <c r="BL17" s="327"/>
      <c r="BM17" s="327"/>
      <c r="BN17" s="327"/>
      <c r="BO17" s="327"/>
      <c r="BP17" s="327"/>
      <c r="BQ17" s="327"/>
      <c r="BR17" s="327"/>
      <c r="BS17" s="327"/>
      <c r="BT17" s="327"/>
      <c r="BU17" s="327"/>
      <c r="BV17" s="327"/>
      <c r="BW17" s="327"/>
      <c r="BX17" s="327"/>
      <c r="BY17" s="327"/>
      <c r="BZ17" s="327"/>
      <c r="CA17" s="327"/>
      <c r="CB17" s="327"/>
      <c r="CC17" s="327"/>
      <c r="CD17" s="327"/>
      <c r="CE17" s="327"/>
      <c r="CF17" s="328"/>
      <c r="CG17" s="358"/>
      <c r="CH17" s="359"/>
      <c r="CI17" s="359"/>
      <c r="CJ17" s="359"/>
      <c r="CK17" s="359"/>
      <c r="CL17" s="359"/>
      <c r="CM17" s="359"/>
      <c r="CN17" s="359"/>
      <c r="CO17" s="359"/>
      <c r="CP17" s="359"/>
      <c r="CQ17" s="367"/>
      <c r="CR17" s="298"/>
      <c r="CS17" s="298"/>
      <c r="CT17" s="298"/>
      <c r="CU17" s="298"/>
      <c r="CV17" s="298"/>
      <c r="CW17" s="298"/>
      <c r="CX17" s="299"/>
    </row>
    <row r="18" spans="2:107" ht="9" customHeight="1">
      <c r="B18" s="283" t="s">
        <v>6</v>
      </c>
      <c r="C18" s="284"/>
      <c r="D18" s="284"/>
      <c r="E18" s="284"/>
      <c r="F18" s="284"/>
      <c r="G18" s="284"/>
      <c r="H18" s="284"/>
      <c r="I18" s="284"/>
      <c r="J18" s="285"/>
      <c r="K18" s="332"/>
      <c r="L18" s="278"/>
      <c r="M18" s="277"/>
      <c r="N18" s="278"/>
      <c r="O18" s="277"/>
      <c r="P18" s="281"/>
      <c r="Q18" s="334"/>
      <c r="R18" s="278"/>
      <c r="S18" s="277"/>
      <c r="T18" s="278"/>
      <c r="U18" s="277"/>
      <c r="V18" s="278"/>
      <c r="W18" s="277"/>
      <c r="X18" s="281"/>
      <c r="Y18" s="326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7"/>
      <c r="AT18" s="327"/>
      <c r="AU18" s="327"/>
      <c r="AV18" s="327"/>
      <c r="AW18" s="327"/>
      <c r="AX18" s="327"/>
      <c r="AY18" s="327"/>
      <c r="AZ18" s="327"/>
      <c r="BA18" s="327"/>
      <c r="BB18" s="327"/>
      <c r="BC18" s="327"/>
      <c r="BD18" s="327"/>
      <c r="BE18" s="327"/>
      <c r="BF18" s="327"/>
      <c r="BG18" s="327"/>
      <c r="BH18" s="327"/>
      <c r="BI18" s="327"/>
      <c r="BJ18" s="327"/>
      <c r="BK18" s="327"/>
      <c r="BL18" s="327"/>
      <c r="BM18" s="327"/>
      <c r="BN18" s="327"/>
      <c r="BO18" s="327"/>
      <c r="BP18" s="327"/>
      <c r="BQ18" s="327"/>
      <c r="BR18" s="327"/>
      <c r="BS18" s="327"/>
      <c r="BT18" s="327"/>
      <c r="BU18" s="327"/>
      <c r="BV18" s="327"/>
      <c r="BW18" s="327"/>
      <c r="BX18" s="327"/>
      <c r="BY18" s="327"/>
      <c r="BZ18" s="327"/>
      <c r="CA18" s="327"/>
      <c r="CB18" s="327"/>
      <c r="CC18" s="327"/>
      <c r="CD18" s="327"/>
      <c r="CE18" s="327"/>
      <c r="CF18" s="328"/>
      <c r="CG18" s="368" t="s">
        <v>196</v>
      </c>
      <c r="CH18" s="369"/>
      <c r="CI18" s="369"/>
      <c r="CJ18" s="369"/>
      <c r="CK18" s="369"/>
      <c r="CL18" s="369"/>
      <c r="CM18" s="369"/>
      <c r="CN18" s="369"/>
      <c r="CO18" s="369"/>
      <c r="CP18" s="369"/>
      <c r="CQ18" s="294"/>
      <c r="CR18" s="294"/>
      <c r="CS18" s="294"/>
      <c r="CT18" s="294"/>
      <c r="CU18" s="294"/>
      <c r="CV18" s="294"/>
      <c r="CW18" s="294"/>
      <c r="CX18" s="295"/>
    </row>
    <row r="19" spans="2:107" ht="9" customHeight="1">
      <c r="B19" s="283"/>
      <c r="C19" s="284"/>
      <c r="D19" s="284"/>
      <c r="E19" s="284"/>
      <c r="F19" s="284"/>
      <c r="G19" s="284"/>
      <c r="H19" s="284"/>
      <c r="I19" s="284"/>
      <c r="J19" s="285"/>
      <c r="K19" s="332"/>
      <c r="L19" s="278"/>
      <c r="M19" s="277"/>
      <c r="N19" s="278"/>
      <c r="O19" s="277"/>
      <c r="P19" s="281"/>
      <c r="Q19" s="334"/>
      <c r="R19" s="278"/>
      <c r="S19" s="277"/>
      <c r="T19" s="278"/>
      <c r="U19" s="277"/>
      <c r="V19" s="278"/>
      <c r="W19" s="277"/>
      <c r="X19" s="281"/>
      <c r="Y19" s="326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7"/>
      <c r="BE19" s="327"/>
      <c r="BF19" s="327"/>
      <c r="BG19" s="327"/>
      <c r="BH19" s="327"/>
      <c r="BI19" s="327"/>
      <c r="BJ19" s="327"/>
      <c r="BK19" s="327"/>
      <c r="BL19" s="327"/>
      <c r="BM19" s="327"/>
      <c r="BN19" s="327"/>
      <c r="BO19" s="327"/>
      <c r="BP19" s="327"/>
      <c r="BQ19" s="327"/>
      <c r="BR19" s="327"/>
      <c r="BS19" s="327"/>
      <c r="BT19" s="327"/>
      <c r="BU19" s="327"/>
      <c r="BV19" s="327"/>
      <c r="BW19" s="327"/>
      <c r="BX19" s="327"/>
      <c r="BY19" s="327"/>
      <c r="BZ19" s="327"/>
      <c r="CA19" s="327"/>
      <c r="CB19" s="327"/>
      <c r="CC19" s="327"/>
      <c r="CD19" s="327"/>
      <c r="CE19" s="327"/>
      <c r="CF19" s="328"/>
      <c r="CG19" s="370"/>
      <c r="CH19" s="369"/>
      <c r="CI19" s="369"/>
      <c r="CJ19" s="369"/>
      <c r="CK19" s="369"/>
      <c r="CL19" s="369"/>
      <c r="CM19" s="369"/>
      <c r="CN19" s="369"/>
      <c r="CO19" s="369"/>
      <c r="CP19" s="369"/>
      <c r="CQ19" s="294"/>
      <c r="CR19" s="294"/>
      <c r="CS19" s="294"/>
      <c r="CT19" s="294"/>
      <c r="CU19" s="294"/>
      <c r="CV19" s="294"/>
      <c r="CW19" s="294"/>
      <c r="CX19" s="295"/>
      <c r="DC19" s="144"/>
    </row>
    <row r="20" spans="2:107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333"/>
      <c r="L20" s="280"/>
      <c r="M20" s="279"/>
      <c r="N20" s="280"/>
      <c r="O20" s="279"/>
      <c r="P20" s="282"/>
      <c r="Q20" s="335"/>
      <c r="R20" s="280"/>
      <c r="S20" s="279"/>
      <c r="T20" s="280"/>
      <c r="U20" s="279"/>
      <c r="V20" s="280"/>
      <c r="W20" s="279"/>
      <c r="X20" s="282"/>
      <c r="Y20" s="329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  <c r="BS20" s="330"/>
      <c r="BT20" s="330"/>
      <c r="BU20" s="330"/>
      <c r="BV20" s="330"/>
      <c r="BW20" s="330"/>
      <c r="BX20" s="330"/>
      <c r="BY20" s="330"/>
      <c r="BZ20" s="330"/>
      <c r="CA20" s="330"/>
      <c r="CB20" s="330"/>
      <c r="CC20" s="330"/>
      <c r="CD20" s="330"/>
      <c r="CE20" s="330"/>
      <c r="CF20" s="331"/>
      <c r="CG20" s="371"/>
      <c r="CH20" s="372"/>
      <c r="CI20" s="372"/>
      <c r="CJ20" s="372"/>
      <c r="CK20" s="372"/>
      <c r="CL20" s="372"/>
      <c r="CM20" s="372"/>
      <c r="CN20" s="372"/>
      <c r="CO20" s="372"/>
      <c r="CP20" s="372"/>
      <c r="CQ20" s="296"/>
      <c r="CR20" s="296"/>
      <c r="CS20" s="296"/>
      <c r="CT20" s="296"/>
      <c r="CU20" s="296"/>
      <c r="CV20" s="296"/>
      <c r="CW20" s="296"/>
      <c r="CX20" s="297"/>
      <c r="DC20" s="145"/>
    </row>
    <row r="21" spans="2:107" ht="9" customHeight="1" thickBot="1">
      <c r="DC21" s="145"/>
    </row>
    <row r="22" spans="2:107" s="4" customFormat="1" ht="14.1" customHeight="1">
      <c r="B22" s="290">
        <v>3</v>
      </c>
      <c r="C22" s="291"/>
      <c r="D22" s="72"/>
      <c r="E22" s="72"/>
      <c r="F22" s="72"/>
      <c r="G22" s="72"/>
      <c r="H22" s="72"/>
      <c r="I22" s="72"/>
      <c r="J22" s="73"/>
      <c r="K22" s="300" t="s">
        <v>27</v>
      </c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13"/>
      <c r="AG22" s="300" t="s">
        <v>79</v>
      </c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13"/>
      <c r="AT22" s="300" t="s">
        <v>25</v>
      </c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13"/>
      <c r="BH22" s="300" t="s">
        <v>24</v>
      </c>
      <c r="BI22" s="301"/>
      <c r="BJ22" s="301"/>
      <c r="BK22" s="301"/>
      <c r="BL22" s="301"/>
      <c r="BM22" s="301"/>
      <c r="BN22" s="301"/>
      <c r="BO22" s="301"/>
      <c r="BP22" s="301"/>
      <c r="BQ22" s="301"/>
      <c r="BR22" s="301"/>
      <c r="BS22" s="301"/>
      <c r="BT22" s="301"/>
      <c r="BU22" s="301"/>
      <c r="BV22" s="301"/>
      <c r="BW22" s="301"/>
      <c r="BX22" s="301"/>
      <c r="BY22" s="301"/>
      <c r="BZ22" s="301"/>
      <c r="CA22" s="301"/>
      <c r="CB22" s="301"/>
      <c r="CC22" s="301"/>
      <c r="CD22" s="301"/>
      <c r="CE22" s="301"/>
      <c r="CF22" s="301"/>
      <c r="CG22" s="313"/>
      <c r="CH22" s="300" t="s">
        <v>22</v>
      </c>
      <c r="CI22" s="301"/>
      <c r="CJ22" s="301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2"/>
      <c r="DC22" s="145"/>
    </row>
    <row r="23" spans="2:107" ht="9" customHeight="1">
      <c r="B23" s="292"/>
      <c r="C23" s="293"/>
      <c r="J23" s="86"/>
      <c r="K23" s="5"/>
      <c r="L23" s="5"/>
      <c r="M23" s="5"/>
      <c r="N23" s="5"/>
      <c r="O23" s="5"/>
      <c r="P23" s="5"/>
      <c r="Q23" s="270" t="s">
        <v>29</v>
      </c>
      <c r="R23" s="270"/>
      <c r="S23" s="270"/>
      <c r="T23" s="266"/>
      <c r="U23" s="266"/>
      <c r="V23" s="270" t="s">
        <v>16</v>
      </c>
      <c r="W23" s="270"/>
      <c r="X23" s="266"/>
      <c r="Y23" s="266"/>
      <c r="Z23" s="270" t="s">
        <v>15</v>
      </c>
      <c r="AA23" s="270"/>
      <c r="AB23" s="266"/>
      <c r="AC23" s="266"/>
      <c r="AD23" s="274" t="s">
        <v>14</v>
      </c>
      <c r="AE23" s="274"/>
      <c r="AF23" s="275"/>
      <c r="AG23" s="87"/>
      <c r="AS23" s="86"/>
      <c r="AT23" s="88"/>
      <c r="AU23" s="78"/>
      <c r="AV23" s="88"/>
      <c r="AW23" s="89"/>
      <c r="AX23" s="90"/>
      <c r="AY23" s="89"/>
      <c r="AZ23" s="90"/>
      <c r="BA23" s="78"/>
      <c r="BB23" s="3"/>
      <c r="BC23" s="91"/>
      <c r="BD23" s="92"/>
      <c r="BE23" s="91"/>
      <c r="BF23" s="406" t="s">
        <v>26</v>
      </c>
      <c r="BG23" s="357"/>
      <c r="BH23" s="332"/>
      <c r="BI23" s="278"/>
      <c r="BJ23" s="277"/>
      <c r="BK23" s="278"/>
      <c r="BL23" s="277"/>
      <c r="BM23" s="278"/>
      <c r="BN23" s="277"/>
      <c r="BO23" s="278"/>
      <c r="BP23" s="277"/>
      <c r="BQ23" s="278"/>
      <c r="BR23" s="277"/>
      <c r="BS23" s="278"/>
      <c r="BT23" s="277"/>
      <c r="BU23" s="278"/>
      <c r="BV23" s="277"/>
      <c r="BW23" s="278"/>
      <c r="BX23" s="277"/>
      <c r="BY23" s="278"/>
      <c r="BZ23" s="277"/>
      <c r="CA23" s="278"/>
      <c r="CB23" s="277"/>
      <c r="CC23" s="278"/>
      <c r="CD23" s="277"/>
      <c r="CE23" s="278"/>
      <c r="CF23" s="277"/>
      <c r="CG23" s="281"/>
      <c r="CH23" s="314" t="s">
        <v>23</v>
      </c>
      <c r="CI23" s="303"/>
      <c r="CJ23" s="303"/>
      <c r="CK23" s="303"/>
      <c r="CL23" s="305"/>
      <c r="CM23" s="352"/>
      <c r="CN23" s="353"/>
      <c r="CO23" s="93"/>
      <c r="CP23" s="309" t="s">
        <v>63</v>
      </c>
      <c r="CQ23" s="309"/>
      <c r="CR23" s="309"/>
      <c r="CS23" s="309"/>
      <c r="CT23" s="309"/>
      <c r="CU23" s="309"/>
      <c r="CV23" s="309"/>
      <c r="CW23" s="309"/>
      <c r="CX23" s="310"/>
      <c r="DC23" s="145"/>
    </row>
    <row r="24" spans="2:107" ht="9" customHeight="1">
      <c r="B24" s="377" t="s">
        <v>20</v>
      </c>
      <c r="C24" s="284"/>
      <c r="D24" s="284"/>
      <c r="E24" s="284"/>
      <c r="F24" s="284"/>
      <c r="G24" s="284"/>
      <c r="H24" s="284"/>
      <c r="I24" s="284"/>
      <c r="J24" s="285"/>
      <c r="K24" s="5"/>
      <c r="L24" s="5"/>
      <c r="M24" s="5"/>
      <c r="N24" s="5"/>
      <c r="O24" s="5"/>
      <c r="P24" s="5"/>
      <c r="Q24" s="271"/>
      <c r="R24" s="271"/>
      <c r="S24" s="271"/>
      <c r="T24" s="267"/>
      <c r="U24" s="267"/>
      <c r="V24" s="271"/>
      <c r="W24" s="271"/>
      <c r="X24" s="267"/>
      <c r="Y24" s="267"/>
      <c r="Z24" s="271"/>
      <c r="AA24" s="271"/>
      <c r="AB24" s="267"/>
      <c r="AC24" s="267"/>
      <c r="AD24" s="261"/>
      <c r="AE24" s="261"/>
      <c r="AF24" s="276"/>
      <c r="AG24" s="75"/>
      <c r="AH24" s="3"/>
      <c r="AI24" s="412"/>
      <c r="AJ24" s="412"/>
      <c r="AK24" s="412"/>
      <c r="AL24" s="412"/>
      <c r="AM24" s="412"/>
      <c r="AN24" s="411" t="s">
        <v>117</v>
      </c>
      <c r="AO24" s="411"/>
      <c r="AP24" s="411"/>
      <c r="AQ24" s="3"/>
      <c r="AR24" s="3"/>
      <c r="AS24" s="80"/>
      <c r="AT24" s="75"/>
      <c r="AU24" s="80"/>
      <c r="AV24" s="75"/>
      <c r="AW24" s="91"/>
      <c r="AX24" s="92"/>
      <c r="AY24" s="91"/>
      <c r="AZ24" s="92"/>
      <c r="BA24" s="80"/>
      <c r="BB24" s="3"/>
      <c r="BC24" s="91"/>
      <c r="BD24" s="92"/>
      <c r="BE24" s="91"/>
      <c r="BF24" s="407"/>
      <c r="BG24" s="305"/>
      <c r="BH24" s="332"/>
      <c r="BI24" s="278"/>
      <c r="BJ24" s="277"/>
      <c r="BK24" s="278"/>
      <c r="BL24" s="277"/>
      <c r="BM24" s="278"/>
      <c r="BN24" s="277"/>
      <c r="BO24" s="278"/>
      <c r="BP24" s="277"/>
      <c r="BQ24" s="278"/>
      <c r="BR24" s="277"/>
      <c r="BS24" s="278"/>
      <c r="BT24" s="277"/>
      <c r="BU24" s="278"/>
      <c r="BV24" s="277"/>
      <c r="BW24" s="278"/>
      <c r="BX24" s="277"/>
      <c r="BY24" s="278"/>
      <c r="BZ24" s="277"/>
      <c r="CA24" s="278"/>
      <c r="CB24" s="277"/>
      <c r="CC24" s="278"/>
      <c r="CD24" s="277"/>
      <c r="CE24" s="278"/>
      <c r="CF24" s="277"/>
      <c r="CG24" s="281"/>
      <c r="CH24" s="314"/>
      <c r="CI24" s="303"/>
      <c r="CJ24" s="303"/>
      <c r="CK24" s="303"/>
      <c r="CL24" s="305"/>
      <c r="CM24" s="354"/>
      <c r="CN24" s="355"/>
      <c r="CO24" s="93"/>
      <c r="CP24" s="311"/>
      <c r="CQ24" s="311"/>
      <c r="CR24" s="311"/>
      <c r="CS24" s="311"/>
      <c r="CT24" s="311"/>
      <c r="CU24" s="311"/>
      <c r="CV24" s="311"/>
      <c r="CW24" s="311"/>
      <c r="CX24" s="312"/>
      <c r="DC24" s="145"/>
    </row>
    <row r="25" spans="2:107" ht="11.1" customHeight="1">
      <c r="B25" s="377"/>
      <c r="C25" s="284"/>
      <c r="D25" s="284"/>
      <c r="E25" s="284"/>
      <c r="F25" s="284"/>
      <c r="G25" s="284"/>
      <c r="H25" s="284"/>
      <c r="I25" s="284"/>
      <c r="J25" s="285"/>
      <c r="K25" s="5"/>
      <c r="L25" s="5"/>
      <c r="M25" s="5"/>
      <c r="N25" s="5"/>
      <c r="O25" s="5"/>
      <c r="P25" s="5"/>
      <c r="Q25" s="271"/>
      <c r="R25" s="271"/>
      <c r="S25" s="271"/>
      <c r="T25" s="267"/>
      <c r="U25" s="267"/>
      <c r="V25" s="271"/>
      <c r="W25" s="271"/>
      <c r="X25" s="267"/>
      <c r="Y25" s="267"/>
      <c r="Z25" s="271"/>
      <c r="AA25" s="271"/>
      <c r="AB25" s="267"/>
      <c r="AC25" s="267"/>
      <c r="AD25" s="261"/>
      <c r="AE25" s="261"/>
      <c r="AF25" s="276"/>
      <c r="AG25" s="75"/>
      <c r="AH25" s="3"/>
      <c r="AI25" s="412"/>
      <c r="AJ25" s="412"/>
      <c r="AK25" s="412"/>
      <c r="AL25" s="412"/>
      <c r="AM25" s="412"/>
      <c r="AN25" s="411"/>
      <c r="AO25" s="411"/>
      <c r="AP25" s="411"/>
      <c r="AQ25" s="3"/>
      <c r="AR25" s="3"/>
      <c r="AS25" s="80"/>
      <c r="AT25" s="332"/>
      <c r="AU25" s="281"/>
      <c r="AV25" s="332"/>
      <c r="AW25" s="278"/>
      <c r="AX25" s="277"/>
      <c r="AY25" s="278"/>
      <c r="AZ25" s="277"/>
      <c r="BA25" s="281"/>
      <c r="BB25" s="332">
        <v>0</v>
      </c>
      <c r="BC25" s="278"/>
      <c r="BD25" s="277">
        <v>0</v>
      </c>
      <c r="BE25" s="278"/>
      <c r="BF25" s="277">
        <v>0</v>
      </c>
      <c r="BG25" s="281"/>
      <c r="BH25" s="332"/>
      <c r="BI25" s="278"/>
      <c r="BJ25" s="277"/>
      <c r="BK25" s="278"/>
      <c r="BL25" s="277"/>
      <c r="BM25" s="278"/>
      <c r="BN25" s="277"/>
      <c r="BO25" s="278"/>
      <c r="BP25" s="277"/>
      <c r="BQ25" s="278"/>
      <c r="BR25" s="277"/>
      <c r="BS25" s="278"/>
      <c r="BT25" s="277"/>
      <c r="BU25" s="278"/>
      <c r="BV25" s="277"/>
      <c r="BW25" s="278"/>
      <c r="BX25" s="277"/>
      <c r="BY25" s="278"/>
      <c r="BZ25" s="277"/>
      <c r="CA25" s="278"/>
      <c r="CB25" s="277"/>
      <c r="CC25" s="278"/>
      <c r="CD25" s="277"/>
      <c r="CE25" s="278"/>
      <c r="CF25" s="277"/>
      <c r="CG25" s="281"/>
      <c r="CH25" s="314"/>
      <c r="CI25" s="303"/>
      <c r="CJ25" s="303"/>
      <c r="CK25" s="303"/>
      <c r="CL25" s="305"/>
      <c r="CM25" s="356"/>
      <c r="CN25" s="353"/>
      <c r="CO25" s="94"/>
      <c r="CP25" s="373" t="s">
        <v>64</v>
      </c>
      <c r="CQ25" s="373"/>
      <c r="CR25" s="373"/>
      <c r="CS25" s="373"/>
      <c r="CT25" s="373"/>
      <c r="CU25" s="373"/>
      <c r="CV25" s="373"/>
      <c r="CW25" s="373"/>
      <c r="CX25" s="310"/>
      <c r="DC25" s="145"/>
    </row>
    <row r="26" spans="2:107" ht="9" customHeight="1">
      <c r="B26" s="377" t="s">
        <v>21</v>
      </c>
      <c r="C26" s="284"/>
      <c r="D26" s="284"/>
      <c r="E26" s="284"/>
      <c r="F26" s="284"/>
      <c r="G26" s="284"/>
      <c r="H26" s="284"/>
      <c r="I26" s="284"/>
      <c r="J26" s="285"/>
      <c r="K26" s="410" t="s">
        <v>30</v>
      </c>
      <c r="L26" s="261"/>
      <c r="M26" s="261"/>
      <c r="N26" s="261"/>
      <c r="O26" s="261"/>
      <c r="P26" s="261"/>
      <c r="Q26" s="268" t="s">
        <v>29</v>
      </c>
      <c r="R26" s="268"/>
      <c r="S26" s="268"/>
      <c r="T26" s="364"/>
      <c r="U26" s="364"/>
      <c r="V26" s="268" t="s">
        <v>16</v>
      </c>
      <c r="W26" s="268"/>
      <c r="X26" s="403"/>
      <c r="Y26" s="403"/>
      <c r="Z26" s="268" t="s">
        <v>15</v>
      </c>
      <c r="AA26" s="268"/>
      <c r="AB26" s="364"/>
      <c r="AC26" s="364"/>
      <c r="AD26" s="268" t="s">
        <v>28</v>
      </c>
      <c r="AE26" s="268"/>
      <c r="AF26" s="272"/>
      <c r="AG26" s="75"/>
      <c r="AH26" s="3"/>
      <c r="AI26" s="412"/>
      <c r="AJ26" s="412"/>
      <c r="AK26" s="412"/>
      <c r="AL26" s="412"/>
      <c r="AM26" s="412"/>
      <c r="AN26" s="411"/>
      <c r="AO26" s="411"/>
      <c r="AP26" s="411"/>
      <c r="AQ26" s="303"/>
      <c r="AR26" s="303"/>
      <c r="AS26" s="305"/>
      <c r="AT26" s="332"/>
      <c r="AU26" s="281"/>
      <c r="AV26" s="332"/>
      <c r="AW26" s="278"/>
      <c r="AX26" s="277"/>
      <c r="AY26" s="278"/>
      <c r="AZ26" s="277"/>
      <c r="BA26" s="281"/>
      <c r="BB26" s="332"/>
      <c r="BC26" s="278"/>
      <c r="BD26" s="277"/>
      <c r="BE26" s="278"/>
      <c r="BF26" s="277"/>
      <c r="BG26" s="281"/>
      <c r="BH26" s="332"/>
      <c r="BI26" s="278"/>
      <c r="BJ26" s="277"/>
      <c r="BK26" s="278"/>
      <c r="BL26" s="277"/>
      <c r="BM26" s="278"/>
      <c r="BN26" s="277"/>
      <c r="BO26" s="278"/>
      <c r="BP26" s="277"/>
      <c r="BQ26" s="278"/>
      <c r="BR26" s="277"/>
      <c r="BS26" s="278"/>
      <c r="BT26" s="277"/>
      <c r="BU26" s="278"/>
      <c r="BV26" s="277"/>
      <c r="BW26" s="278"/>
      <c r="BX26" s="277"/>
      <c r="BY26" s="278"/>
      <c r="BZ26" s="277"/>
      <c r="CA26" s="278"/>
      <c r="CB26" s="277"/>
      <c r="CC26" s="278"/>
      <c r="CD26" s="277"/>
      <c r="CE26" s="278"/>
      <c r="CF26" s="277"/>
      <c r="CG26" s="281"/>
      <c r="CH26" s="304" t="s">
        <v>115</v>
      </c>
      <c r="CI26" s="303"/>
      <c r="CJ26" s="303"/>
      <c r="CK26" s="303"/>
      <c r="CL26" s="305"/>
      <c r="CM26" s="354"/>
      <c r="CN26" s="355"/>
      <c r="CO26" s="95"/>
      <c r="CP26" s="374"/>
      <c r="CQ26" s="374"/>
      <c r="CR26" s="374"/>
      <c r="CS26" s="374"/>
      <c r="CT26" s="374"/>
      <c r="CU26" s="374"/>
      <c r="CV26" s="374"/>
      <c r="CW26" s="374"/>
      <c r="CX26" s="375"/>
      <c r="DC26" s="145"/>
    </row>
    <row r="27" spans="2:107" ht="9" customHeight="1">
      <c r="B27" s="377"/>
      <c r="C27" s="284"/>
      <c r="D27" s="284"/>
      <c r="E27" s="284"/>
      <c r="F27" s="284"/>
      <c r="G27" s="284"/>
      <c r="H27" s="284"/>
      <c r="I27" s="284"/>
      <c r="J27" s="285"/>
      <c r="K27" s="410"/>
      <c r="L27" s="261"/>
      <c r="M27" s="261"/>
      <c r="N27" s="261"/>
      <c r="O27" s="261"/>
      <c r="P27" s="261"/>
      <c r="Q27" s="268"/>
      <c r="R27" s="268"/>
      <c r="S27" s="268"/>
      <c r="T27" s="364"/>
      <c r="U27" s="364"/>
      <c r="V27" s="268"/>
      <c r="W27" s="268"/>
      <c r="X27" s="403"/>
      <c r="Y27" s="403"/>
      <c r="Z27" s="268"/>
      <c r="AA27" s="268"/>
      <c r="AB27" s="364"/>
      <c r="AC27" s="364"/>
      <c r="AD27" s="268"/>
      <c r="AE27" s="268"/>
      <c r="AF27" s="272"/>
      <c r="AG27" s="75"/>
      <c r="AH27" s="3"/>
      <c r="AI27" s="412"/>
      <c r="AJ27" s="412"/>
      <c r="AK27" s="412"/>
      <c r="AL27" s="412"/>
      <c r="AM27" s="412"/>
      <c r="AN27" s="411"/>
      <c r="AO27" s="411"/>
      <c r="AP27" s="411"/>
      <c r="AQ27" s="303"/>
      <c r="AR27" s="303"/>
      <c r="AS27" s="305"/>
      <c r="AT27" s="332"/>
      <c r="AU27" s="281"/>
      <c r="AV27" s="332"/>
      <c r="AW27" s="278"/>
      <c r="AX27" s="277"/>
      <c r="AY27" s="278"/>
      <c r="AZ27" s="277"/>
      <c r="BA27" s="281"/>
      <c r="BB27" s="332"/>
      <c r="BC27" s="278"/>
      <c r="BD27" s="277"/>
      <c r="BE27" s="278"/>
      <c r="BF27" s="277"/>
      <c r="BG27" s="281"/>
      <c r="BH27" s="332"/>
      <c r="BI27" s="278"/>
      <c r="BJ27" s="277"/>
      <c r="BK27" s="278"/>
      <c r="BL27" s="277"/>
      <c r="BM27" s="278"/>
      <c r="BN27" s="277"/>
      <c r="BO27" s="278"/>
      <c r="BP27" s="277"/>
      <c r="BQ27" s="278"/>
      <c r="BR27" s="277"/>
      <c r="BS27" s="278"/>
      <c r="BT27" s="277"/>
      <c r="BU27" s="278"/>
      <c r="BV27" s="277"/>
      <c r="BW27" s="278"/>
      <c r="BX27" s="277"/>
      <c r="BY27" s="278"/>
      <c r="BZ27" s="277"/>
      <c r="CA27" s="278"/>
      <c r="CB27" s="277"/>
      <c r="CC27" s="278"/>
      <c r="CD27" s="277"/>
      <c r="CE27" s="278"/>
      <c r="CF27" s="277"/>
      <c r="CG27" s="281"/>
      <c r="CH27" s="304"/>
      <c r="CI27" s="303"/>
      <c r="CJ27" s="303"/>
      <c r="CK27" s="303"/>
      <c r="CL27" s="305"/>
      <c r="CM27" s="356"/>
      <c r="CN27" s="353"/>
      <c r="CO27" s="96"/>
      <c r="CP27" s="311" t="s">
        <v>86</v>
      </c>
      <c r="CQ27" s="311"/>
      <c r="CR27" s="311"/>
      <c r="CS27" s="311"/>
      <c r="CT27" s="311"/>
      <c r="CU27" s="311"/>
      <c r="CV27" s="311"/>
      <c r="CW27" s="311"/>
      <c r="CX27" s="312"/>
      <c r="DC27" s="145"/>
    </row>
    <row r="28" spans="2:107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269"/>
      <c r="R28" s="269"/>
      <c r="S28" s="269"/>
      <c r="T28" s="365"/>
      <c r="U28" s="365"/>
      <c r="V28" s="269"/>
      <c r="W28" s="269"/>
      <c r="X28" s="404"/>
      <c r="Y28" s="404"/>
      <c r="Z28" s="269"/>
      <c r="AA28" s="269"/>
      <c r="AB28" s="365"/>
      <c r="AC28" s="365"/>
      <c r="AD28" s="269"/>
      <c r="AE28" s="269"/>
      <c r="AF28" s="273"/>
      <c r="AG28" s="84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3"/>
      <c r="AT28" s="333"/>
      <c r="AU28" s="282"/>
      <c r="AV28" s="333"/>
      <c r="AW28" s="280"/>
      <c r="AX28" s="279"/>
      <c r="AY28" s="280"/>
      <c r="AZ28" s="279"/>
      <c r="BA28" s="282"/>
      <c r="BB28" s="333"/>
      <c r="BC28" s="280"/>
      <c r="BD28" s="279"/>
      <c r="BE28" s="280"/>
      <c r="BF28" s="279"/>
      <c r="BG28" s="282"/>
      <c r="BH28" s="333"/>
      <c r="BI28" s="280"/>
      <c r="BJ28" s="279"/>
      <c r="BK28" s="280"/>
      <c r="BL28" s="279"/>
      <c r="BM28" s="280"/>
      <c r="BN28" s="279"/>
      <c r="BO28" s="280"/>
      <c r="BP28" s="279"/>
      <c r="BQ28" s="280"/>
      <c r="BR28" s="279"/>
      <c r="BS28" s="280"/>
      <c r="BT28" s="279"/>
      <c r="BU28" s="280"/>
      <c r="BV28" s="279"/>
      <c r="BW28" s="280"/>
      <c r="BX28" s="279"/>
      <c r="BY28" s="280"/>
      <c r="BZ28" s="279"/>
      <c r="CA28" s="280"/>
      <c r="CB28" s="279"/>
      <c r="CC28" s="280"/>
      <c r="CD28" s="279"/>
      <c r="CE28" s="280"/>
      <c r="CF28" s="279"/>
      <c r="CG28" s="282"/>
      <c r="CH28" s="306"/>
      <c r="CI28" s="307"/>
      <c r="CJ28" s="307"/>
      <c r="CK28" s="307"/>
      <c r="CL28" s="308"/>
      <c r="CM28" s="333"/>
      <c r="CN28" s="366"/>
      <c r="CO28" s="97"/>
      <c r="CP28" s="339"/>
      <c r="CQ28" s="339"/>
      <c r="CR28" s="339"/>
      <c r="CS28" s="339"/>
      <c r="CT28" s="339"/>
      <c r="CU28" s="339"/>
      <c r="CV28" s="339"/>
      <c r="CW28" s="339"/>
      <c r="CX28" s="340"/>
      <c r="DC28" s="145"/>
    </row>
    <row r="29" spans="2:107" ht="9" customHeight="1" thickBot="1">
      <c r="DC29" s="145"/>
    </row>
    <row r="30" spans="2:107" s="4" customFormat="1" ht="14.1" customHeight="1">
      <c r="B30" s="290">
        <v>4</v>
      </c>
      <c r="C30" s="291"/>
      <c r="D30" s="72"/>
      <c r="E30" s="72"/>
      <c r="F30" s="72"/>
      <c r="G30" s="72"/>
      <c r="H30" s="72"/>
      <c r="I30" s="72"/>
      <c r="J30" s="73"/>
      <c r="K30" s="300" t="s">
        <v>34</v>
      </c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5"/>
      <c r="AA30" s="402" t="s">
        <v>116</v>
      </c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2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315" t="s">
        <v>224</v>
      </c>
      <c r="CA30" s="316"/>
      <c r="CB30" s="316"/>
      <c r="CC30" s="316"/>
      <c r="CD30" s="316"/>
      <c r="CE30" s="316"/>
      <c r="CF30" s="316"/>
      <c r="CG30" s="316"/>
      <c r="CH30" s="317"/>
      <c r="CI30" s="300" t="s">
        <v>225</v>
      </c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2"/>
      <c r="DC30" s="145"/>
    </row>
    <row r="31" spans="2:107" ht="9" customHeight="1">
      <c r="B31" s="292"/>
      <c r="C31" s="293"/>
      <c r="J31" s="86"/>
      <c r="K31" s="87"/>
      <c r="Y31" s="3"/>
      <c r="Z31" s="80"/>
      <c r="AA31" s="3"/>
      <c r="AB31" s="400"/>
      <c r="AC31" s="408" t="s">
        <v>57</v>
      </c>
      <c r="AD31" s="409"/>
      <c r="AE31" s="409"/>
      <c r="AF31" s="409"/>
      <c r="AG31" s="409"/>
      <c r="AH31" s="409"/>
      <c r="AI31" s="409"/>
      <c r="AJ31" s="409"/>
      <c r="AL31" s="400"/>
      <c r="AM31" s="408" t="s">
        <v>60</v>
      </c>
      <c r="AN31" s="409"/>
      <c r="AO31" s="409"/>
      <c r="AP31" s="409"/>
      <c r="AQ31" s="409"/>
      <c r="AR31" s="409"/>
      <c r="AS31" s="409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416" t="s">
        <v>35</v>
      </c>
      <c r="BZ31" s="318"/>
      <c r="CA31" s="271"/>
      <c r="CB31" s="271"/>
      <c r="CC31" s="271"/>
      <c r="CD31" s="271"/>
      <c r="CE31" s="271"/>
      <c r="CF31" s="271"/>
      <c r="CG31" s="271"/>
      <c r="CH31" s="319"/>
      <c r="CI31" s="87"/>
      <c r="CX31" s="102"/>
    </row>
    <row r="32" spans="2:107" ht="9" customHeight="1">
      <c r="B32" s="377" t="s">
        <v>33</v>
      </c>
      <c r="C32" s="284"/>
      <c r="D32" s="284"/>
      <c r="E32" s="284"/>
      <c r="F32" s="284"/>
      <c r="G32" s="284"/>
      <c r="H32" s="284"/>
      <c r="I32" s="284"/>
      <c r="J32" s="285"/>
      <c r="K32" s="405" t="s">
        <v>29</v>
      </c>
      <c r="L32" s="293"/>
      <c r="M32" s="293"/>
      <c r="N32" s="381"/>
      <c r="O32" s="381"/>
      <c r="P32" s="381"/>
      <c r="Q32" s="289" t="s">
        <v>16</v>
      </c>
      <c r="R32" s="289"/>
      <c r="S32" s="415"/>
      <c r="T32" s="415"/>
      <c r="U32" s="289" t="s">
        <v>15</v>
      </c>
      <c r="V32" s="289"/>
      <c r="W32" s="415"/>
      <c r="X32" s="415"/>
      <c r="Y32" s="289" t="s">
        <v>14</v>
      </c>
      <c r="Z32" s="421"/>
      <c r="AB32" s="401"/>
      <c r="AC32" s="383"/>
      <c r="AD32" s="379"/>
      <c r="AE32" s="379"/>
      <c r="AF32" s="379"/>
      <c r="AG32" s="379"/>
      <c r="AH32" s="379"/>
      <c r="AI32" s="379"/>
      <c r="AJ32" s="379"/>
      <c r="AL32" s="401"/>
      <c r="AM32" s="383"/>
      <c r="AN32" s="379"/>
      <c r="AO32" s="379"/>
      <c r="AP32" s="379"/>
      <c r="AQ32" s="379"/>
      <c r="AR32" s="379"/>
      <c r="AS32" s="379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41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Z32" s="318"/>
      <c r="CA32" s="271"/>
      <c r="CB32" s="271"/>
      <c r="CC32" s="271"/>
      <c r="CD32" s="271"/>
      <c r="CE32" s="271"/>
      <c r="CF32" s="271"/>
      <c r="CG32" s="271"/>
      <c r="CH32" s="319"/>
      <c r="CI32" s="87"/>
      <c r="CL32" s="389"/>
      <c r="CM32" s="389"/>
      <c r="CN32" s="389"/>
      <c r="CQ32" s="389"/>
      <c r="CR32" s="389"/>
      <c r="CU32" s="389"/>
      <c r="CV32" s="389"/>
      <c r="CX32" s="102"/>
    </row>
    <row r="33" spans="2:137" ht="9" customHeight="1">
      <c r="B33" s="377"/>
      <c r="C33" s="284"/>
      <c r="D33" s="284"/>
      <c r="E33" s="284"/>
      <c r="F33" s="284"/>
      <c r="G33" s="284"/>
      <c r="H33" s="284"/>
      <c r="I33" s="284"/>
      <c r="J33" s="285"/>
      <c r="K33" s="405"/>
      <c r="L33" s="293"/>
      <c r="M33" s="293"/>
      <c r="N33" s="381"/>
      <c r="O33" s="381"/>
      <c r="P33" s="381"/>
      <c r="Q33" s="289"/>
      <c r="R33" s="289"/>
      <c r="S33" s="415"/>
      <c r="T33" s="415"/>
      <c r="U33" s="289"/>
      <c r="V33" s="289"/>
      <c r="W33" s="415"/>
      <c r="X33" s="415"/>
      <c r="Y33" s="289"/>
      <c r="Z33" s="421"/>
      <c r="AB33" s="418"/>
      <c r="AC33" s="383" t="s">
        <v>58</v>
      </c>
      <c r="AD33" s="379"/>
      <c r="AE33" s="379"/>
      <c r="AF33" s="379"/>
      <c r="AG33" s="379"/>
      <c r="AH33" s="379"/>
      <c r="AI33" s="379"/>
      <c r="AJ33" s="379"/>
      <c r="AL33" s="418"/>
      <c r="AM33" s="388" t="s">
        <v>61</v>
      </c>
      <c r="AN33" s="271"/>
      <c r="AO33" s="271"/>
      <c r="AP33" s="271"/>
      <c r="AQ33" s="271"/>
      <c r="AR33" s="271"/>
      <c r="AS33" s="271"/>
      <c r="AT33" s="103"/>
      <c r="BG33" s="10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Z33" s="318"/>
      <c r="CA33" s="271"/>
      <c r="CB33" s="271"/>
      <c r="CC33" s="271"/>
      <c r="CD33" s="271"/>
      <c r="CE33" s="271"/>
      <c r="CF33" s="271"/>
      <c r="CG33" s="271"/>
      <c r="CH33" s="319"/>
      <c r="CI33" s="87"/>
      <c r="CL33" s="389"/>
      <c r="CM33" s="389"/>
      <c r="CN33" s="389"/>
      <c r="CQ33" s="389"/>
      <c r="CR33" s="389"/>
      <c r="CU33" s="389"/>
      <c r="CV33" s="389"/>
      <c r="CX33" s="102"/>
    </row>
    <row r="34" spans="2:137" ht="9" customHeight="1">
      <c r="B34" s="377" t="s">
        <v>21</v>
      </c>
      <c r="C34" s="284"/>
      <c r="D34" s="284"/>
      <c r="E34" s="284"/>
      <c r="F34" s="284"/>
      <c r="G34" s="284"/>
      <c r="H34" s="284"/>
      <c r="I34" s="284"/>
      <c r="J34" s="285"/>
      <c r="K34" s="405"/>
      <c r="L34" s="293"/>
      <c r="M34" s="293"/>
      <c r="N34" s="381"/>
      <c r="O34" s="381"/>
      <c r="P34" s="381"/>
      <c r="Q34" s="289"/>
      <c r="R34" s="289"/>
      <c r="S34" s="415"/>
      <c r="T34" s="415"/>
      <c r="U34" s="289"/>
      <c r="V34" s="289"/>
      <c r="W34" s="415"/>
      <c r="X34" s="415"/>
      <c r="Y34" s="289"/>
      <c r="Z34" s="421"/>
      <c r="AB34" s="419"/>
      <c r="AC34" s="383"/>
      <c r="AD34" s="379"/>
      <c r="AE34" s="379"/>
      <c r="AF34" s="379"/>
      <c r="AG34" s="379"/>
      <c r="AH34" s="379"/>
      <c r="AI34" s="379"/>
      <c r="AJ34" s="379"/>
      <c r="AL34" s="419"/>
      <c r="AM34" s="388"/>
      <c r="AN34" s="271"/>
      <c r="AO34" s="271"/>
      <c r="AP34" s="271"/>
      <c r="AQ34" s="271"/>
      <c r="AR34" s="271"/>
      <c r="AS34" s="271"/>
      <c r="AT34" s="103"/>
      <c r="BG34" s="102"/>
      <c r="BM34" s="3"/>
      <c r="BN34" s="3"/>
      <c r="BO34" s="3"/>
      <c r="BP34" s="4"/>
      <c r="BQ34" s="4"/>
      <c r="BR34" s="3"/>
      <c r="BS34" s="3"/>
      <c r="BT34" s="3"/>
      <c r="BU34" s="4"/>
      <c r="BV34" s="4"/>
      <c r="BW34" s="4"/>
      <c r="BZ34" s="318"/>
      <c r="CA34" s="271"/>
      <c r="CB34" s="271"/>
      <c r="CC34" s="271"/>
      <c r="CD34" s="271"/>
      <c r="CE34" s="271"/>
      <c r="CF34" s="271"/>
      <c r="CG34" s="271"/>
      <c r="CH34" s="319"/>
      <c r="CI34" s="314" t="s">
        <v>29</v>
      </c>
      <c r="CJ34" s="271"/>
      <c r="CK34" s="271"/>
      <c r="CL34" s="389"/>
      <c r="CM34" s="389"/>
      <c r="CN34" s="389"/>
      <c r="CO34" s="303" t="s">
        <v>16</v>
      </c>
      <c r="CP34" s="303"/>
      <c r="CQ34" s="389"/>
      <c r="CR34" s="389"/>
      <c r="CS34" s="303" t="s">
        <v>15</v>
      </c>
      <c r="CT34" s="303"/>
      <c r="CU34" s="389"/>
      <c r="CV34" s="389"/>
      <c r="CW34" s="303" t="s">
        <v>14</v>
      </c>
      <c r="CX34" s="390"/>
    </row>
    <row r="35" spans="2:137" ht="9" customHeight="1">
      <c r="B35" s="377"/>
      <c r="C35" s="284"/>
      <c r="D35" s="284"/>
      <c r="E35" s="284"/>
      <c r="F35" s="284"/>
      <c r="G35" s="284"/>
      <c r="H35" s="284"/>
      <c r="I35" s="284"/>
      <c r="J35" s="285"/>
      <c r="K35" s="405"/>
      <c r="L35" s="293"/>
      <c r="M35" s="293"/>
      <c r="N35" s="381"/>
      <c r="O35" s="381"/>
      <c r="P35" s="381"/>
      <c r="Q35" s="289"/>
      <c r="R35" s="289"/>
      <c r="S35" s="415"/>
      <c r="T35" s="415"/>
      <c r="U35" s="289"/>
      <c r="V35" s="289"/>
      <c r="W35" s="415"/>
      <c r="X35" s="415"/>
      <c r="Y35" s="289"/>
      <c r="Z35" s="421"/>
      <c r="AB35" s="418"/>
      <c r="AC35" s="383" t="s">
        <v>59</v>
      </c>
      <c r="AD35" s="379"/>
      <c r="AE35" s="379"/>
      <c r="AF35" s="379"/>
      <c r="AG35" s="379"/>
      <c r="AH35" s="379"/>
      <c r="AI35" s="379"/>
      <c r="AJ35" s="379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M35" s="3"/>
      <c r="BN35" s="3"/>
      <c r="BO35" s="3"/>
      <c r="BP35" s="4"/>
      <c r="BQ35" s="4"/>
      <c r="BR35" s="3"/>
      <c r="BS35" s="3"/>
      <c r="BT35" s="3"/>
      <c r="BU35" s="4"/>
      <c r="BV35" s="4"/>
      <c r="BW35" s="4"/>
      <c r="BZ35" s="318"/>
      <c r="CA35" s="271"/>
      <c r="CB35" s="271"/>
      <c r="CC35" s="271"/>
      <c r="CD35" s="271"/>
      <c r="CE35" s="271"/>
      <c r="CF35" s="271"/>
      <c r="CG35" s="271"/>
      <c r="CH35" s="319"/>
      <c r="CI35" s="314"/>
      <c r="CJ35" s="271"/>
      <c r="CK35" s="271"/>
      <c r="CL35" s="389"/>
      <c r="CM35" s="389"/>
      <c r="CN35" s="389"/>
      <c r="CO35" s="303"/>
      <c r="CP35" s="303"/>
      <c r="CQ35" s="389"/>
      <c r="CR35" s="389"/>
      <c r="CS35" s="303"/>
      <c r="CT35" s="303"/>
      <c r="CU35" s="389"/>
      <c r="CV35" s="389"/>
      <c r="CW35" s="303"/>
      <c r="CX35" s="390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20"/>
      <c r="AC36" s="413"/>
      <c r="AD36" s="414"/>
      <c r="AE36" s="414"/>
      <c r="AF36" s="414"/>
      <c r="AG36" s="414"/>
      <c r="AH36" s="414"/>
      <c r="AI36" s="414"/>
      <c r="AJ36" s="414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320"/>
      <c r="CA36" s="321"/>
      <c r="CB36" s="321"/>
      <c r="CC36" s="321"/>
      <c r="CD36" s="321"/>
      <c r="CE36" s="321"/>
      <c r="CF36" s="321"/>
      <c r="CG36" s="321"/>
      <c r="CH36" s="322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93" t="s">
        <v>48</v>
      </c>
      <c r="Y37" s="293"/>
      <c r="Z37" s="293"/>
      <c r="AA37" s="293"/>
      <c r="AB37" s="293"/>
      <c r="AC37" s="293"/>
      <c r="AD37" s="293"/>
      <c r="AE37" s="293"/>
      <c r="AF37" s="293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303" t="s">
        <v>47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293"/>
      <c r="Y38" s="293"/>
      <c r="Z38" s="293"/>
      <c r="AA38" s="293"/>
      <c r="AB38" s="293"/>
      <c r="AC38" s="293"/>
      <c r="AD38" s="293"/>
      <c r="AE38" s="293"/>
      <c r="AF38" s="293"/>
      <c r="AG38" s="379" t="s">
        <v>50</v>
      </c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78" t="s">
        <v>49</v>
      </c>
      <c r="Y39" s="378"/>
      <c r="Z39" s="378"/>
      <c r="AA39" s="378"/>
      <c r="AB39" s="378"/>
      <c r="AC39" s="378"/>
      <c r="AD39" s="378"/>
      <c r="AE39" s="378"/>
      <c r="AF39" s="378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289" t="s">
        <v>29</v>
      </c>
      <c r="AB40" s="289"/>
      <c r="AC40" s="289"/>
      <c r="AD40" s="380"/>
      <c r="AE40" s="380"/>
      <c r="AF40" s="380"/>
      <c r="AG40" s="289" t="s">
        <v>16</v>
      </c>
      <c r="AH40" s="289"/>
      <c r="AI40" s="380"/>
      <c r="AJ40" s="380"/>
      <c r="AK40" s="380"/>
      <c r="AL40" s="289" t="s">
        <v>15</v>
      </c>
      <c r="AM40" s="289"/>
      <c r="AN40" s="380"/>
      <c r="AO40" s="380"/>
      <c r="AP40" s="380"/>
      <c r="AQ40" s="293" t="s">
        <v>14</v>
      </c>
      <c r="AR40" s="293"/>
      <c r="BC40" s="393" t="s">
        <v>51</v>
      </c>
      <c r="BD40" s="393"/>
      <c r="BE40" s="393"/>
      <c r="BF40" s="393"/>
      <c r="BG40" s="393"/>
      <c r="BH40" s="393"/>
      <c r="BI40" s="392"/>
      <c r="BJ40" s="392"/>
      <c r="BK40" s="392"/>
      <c r="BL40" s="392"/>
      <c r="BM40" s="392"/>
      <c r="BN40" s="392"/>
      <c r="BO40" s="392"/>
      <c r="BP40" s="392"/>
      <c r="BQ40" s="392"/>
      <c r="BR40" s="392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2"/>
      <c r="CF40" s="392"/>
      <c r="CG40" s="392"/>
      <c r="CH40" s="392"/>
      <c r="CI40" s="392"/>
      <c r="CJ40" s="392"/>
      <c r="CK40" s="392"/>
      <c r="CL40" s="392"/>
      <c r="CM40" s="392"/>
      <c r="CN40" s="392"/>
      <c r="CO40" s="392"/>
      <c r="CP40" s="392"/>
      <c r="CQ40" s="392"/>
      <c r="CR40" s="392"/>
      <c r="CS40" s="392"/>
      <c r="CT40" s="392"/>
      <c r="CU40" s="392"/>
      <c r="CV40" s="392"/>
      <c r="CW40" s="392"/>
      <c r="CX40" s="392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62</v>
      </c>
      <c r="AA41" s="289"/>
      <c r="AB41" s="289"/>
      <c r="AC41" s="289"/>
      <c r="AD41" s="380"/>
      <c r="AE41" s="380"/>
      <c r="AF41" s="380"/>
      <c r="AG41" s="289"/>
      <c r="AH41" s="289"/>
      <c r="AI41" s="380"/>
      <c r="AJ41" s="380"/>
      <c r="AK41" s="380"/>
      <c r="AL41" s="289"/>
      <c r="AM41" s="289"/>
      <c r="AN41" s="380"/>
      <c r="AO41" s="380"/>
      <c r="AP41" s="380"/>
      <c r="AQ41" s="293"/>
      <c r="AR41" s="293"/>
      <c r="AY41" s="111"/>
      <c r="BC41" s="393"/>
      <c r="BD41" s="393"/>
      <c r="BE41" s="393"/>
      <c r="BF41" s="393"/>
      <c r="BG41" s="393"/>
      <c r="BH41" s="393"/>
      <c r="BI41" s="392"/>
      <c r="BJ41" s="392"/>
      <c r="BK41" s="392"/>
      <c r="BL41" s="392"/>
      <c r="BM41" s="392"/>
      <c r="BN41" s="392"/>
      <c r="BO41" s="392"/>
      <c r="BP41" s="392"/>
      <c r="BQ41" s="392"/>
      <c r="BR41" s="392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2"/>
      <c r="CI41" s="392"/>
      <c r="CJ41" s="392"/>
      <c r="CK41" s="392"/>
      <c r="CL41" s="392"/>
      <c r="CM41" s="392"/>
      <c r="CN41" s="392"/>
      <c r="CO41" s="392"/>
      <c r="CP41" s="392"/>
      <c r="CQ41" s="392"/>
      <c r="CR41" s="392"/>
      <c r="CS41" s="392"/>
      <c r="CT41" s="392"/>
      <c r="CU41" s="392"/>
      <c r="CV41" s="392"/>
      <c r="CW41" s="392"/>
      <c r="CX41" s="392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5.25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</row>
    <row r="43" spans="2:137" s="4" customFormat="1" ht="9" customHeight="1"/>
    <row r="44" spans="2:137" s="5" customFormat="1" ht="12.75" customHeight="1">
      <c r="R44" s="5" t="s">
        <v>54</v>
      </c>
      <c r="BC44" s="393" t="s">
        <v>52</v>
      </c>
      <c r="BD44" s="393"/>
      <c r="BE44" s="393"/>
      <c r="BF44" s="393"/>
      <c r="BG44" s="393"/>
      <c r="BH44" s="393"/>
      <c r="BI44" s="396"/>
      <c r="BJ44" s="396"/>
      <c r="BK44" s="396"/>
      <c r="BL44" s="396"/>
      <c r="BM44" s="396"/>
      <c r="BN44" s="396"/>
      <c r="BO44" s="396"/>
      <c r="BP44" s="396"/>
      <c r="BQ44" s="396"/>
      <c r="BR44" s="396"/>
      <c r="BS44" s="396"/>
      <c r="BT44" s="396"/>
      <c r="BU44" s="396"/>
      <c r="BV44" s="396"/>
      <c r="BW44" s="396"/>
      <c r="BX44" s="396"/>
      <c r="BY44" s="396"/>
      <c r="BZ44" s="396"/>
      <c r="CA44" s="396"/>
      <c r="CB44" s="396"/>
      <c r="CC44" s="396"/>
      <c r="CD44" s="396"/>
      <c r="CE44" s="396"/>
      <c r="CF44" s="396"/>
      <c r="CG44" s="396"/>
      <c r="CH44" s="396"/>
      <c r="CI44" s="396"/>
      <c r="CJ44" s="396"/>
      <c r="CK44" s="396"/>
      <c r="CL44" s="396"/>
      <c r="CM44" s="396"/>
      <c r="CN44" s="396"/>
      <c r="CO44" s="396"/>
      <c r="CP44" s="396"/>
      <c r="CQ44" s="396"/>
      <c r="CR44" s="396"/>
      <c r="CS44" s="396"/>
      <c r="CT44" s="396"/>
      <c r="CU44" s="396"/>
      <c r="CV44" s="396"/>
      <c r="CW44" s="396"/>
      <c r="CX44" s="396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289" t="s">
        <v>29</v>
      </c>
      <c r="AB45" s="289"/>
      <c r="AC45" s="289"/>
      <c r="AD45" s="380"/>
      <c r="AE45" s="380"/>
      <c r="AF45" s="380"/>
      <c r="AG45" s="289" t="s">
        <v>16</v>
      </c>
      <c r="AH45" s="289"/>
      <c r="AI45" s="380"/>
      <c r="AJ45" s="380"/>
      <c r="AK45" s="380"/>
      <c r="AL45" s="289" t="s">
        <v>15</v>
      </c>
      <c r="AM45" s="289"/>
      <c r="AN45" s="380"/>
      <c r="AO45" s="380"/>
      <c r="AP45" s="380"/>
      <c r="AQ45" s="293" t="s">
        <v>14</v>
      </c>
      <c r="AR45" s="293"/>
      <c r="AU45" s="303" t="s">
        <v>53</v>
      </c>
      <c r="AV45" s="303"/>
      <c r="AW45" s="303"/>
      <c r="AX45" s="303"/>
      <c r="AY45" s="303"/>
      <c r="AZ45" s="303"/>
      <c r="BA45" s="303"/>
      <c r="BB45" s="303"/>
      <c r="BC45" s="393"/>
      <c r="BD45" s="393"/>
      <c r="BE45" s="393"/>
      <c r="BF45" s="393"/>
      <c r="BG45" s="393"/>
      <c r="BH45" s="393"/>
      <c r="BI45" s="396"/>
      <c r="BJ45" s="396"/>
      <c r="BK45" s="396"/>
      <c r="BL45" s="396"/>
      <c r="BM45" s="396"/>
      <c r="BN45" s="396"/>
      <c r="BO45" s="396"/>
      <c r="BP45" s="396"/>
      <c r="BQ45" s="396"/>
      <c r="BR45" s="396"/>
      <c r="BS45" s="396"/>
      <c r="BT45" s="396"/>
      <c r="BU45" s="396"/>
      <c r="BV45" s="396"/>
      <c r="BW45" s="396"/>
      <c r="BX45" s="396"/>
      <c r="BY45" s="396"/>
      <c r="BZ45" s="396"/>
      <c r="CA45" s="396"/>
      <c r="CB45" s="396"/>
      <c r="CC45" s="396"/>
      <c r="CD45" s="396"/>
      <c r="CE45" s="396"/>
      <c r="CF45" s="396"/>
      <c r="CG45" s="396"/>
      <c r="CH45" s="396"/>
      <c r="CI45" s="396"/>
      <c r="CJ45" s="396"/>
      <c r="CK45" s="396"/>
      <c r="CL45" s="396"/>
      <c r="CM45" s="396"/>
      <c r="CN45" s="396"/>
      <c r="CO45" s="396"/>
      <c r="CP45" s="396"/>
      <c r="CQ45" s="396"/>
      <c r="CR45" s="396"/>
      <c r="CS45" s="396"/>
      <c r="CT45" s="396"/>
      <c r="CU45" s="396"/>
      <c r="CV45" s="396"/>
      <c r="CW45" s="396"/>
      <c r="CX45" s="396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289"/>
      <c r="AB46" s="289"/>
      <c r="AC46" s="289"/>
      <c r="AD46" s="380"/>
      <c r="AE46" s="380"/>
      <c r="AF46" s="380"/>
      <c r="AG46" s="289"/>
      <c r="AH46" s="289"/>
      <c r="AI46" s="380"/>
      <c r="AJ46" s="380"/>
      <c r="AK46" s="380"/>
      <c r="AL46" s="289"/>
      <c r="AM46" s="289"/>
      <c r="AN46" s="380"/>
      <c r="AO46" s="380"/>
      <c r="AP46" s="380"/>
      <c r="AQ46" s="293"/>
      <c r="AR46" s="293"/>
      <c r="AU46" s="303"/>
      <c r="AV46" s="303"/>
      <c r="AW46" s="303"/>
      <c r="AX46" s="303"/>
      <c r="AY46" s="303"/>
      <c r="AZ46" s="303"/>
      <c r="BA46" s="303"/>
      <c r="BB46" s="303"/>
      <c r="BC46" s="393" t="s">
        <v>51</v>
      </c>
      <c r="BD46" s="393"/>
      <c r="BE46" s="393"/>
      <c r="BF46" s="393"/>
      <c r="BG46" s="393"/>
      <c r="BH46" s="393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9" t="s">
        <v>122</v>
      </c>
      <c r="CR46" s="399"/>
      <c r="CS46" s="399"/>
      <c r="CT46" s="399"/>
      <c r="CU46" s="399"/>
      <c r="CV46" s="399"/>
      <c r="CW46" s="399"/>
      <c r="CX46" s="399"/>
      <c r="CY46" s="399"/>
      <c r="CZ46" s="4"/>
      <c r="DA46" s="4"/>
      <c r="DB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AU47" s="391"/>
      <c r="AV47" s="391"/>
      <c r="AW47" s="391"/>
      <c r="AX47" s="391"/>
      <c r="AY47" s="391"/>
      <c r="AZ47" s="391"/>
      <c r="BA47" s="391"/>
      <c r="BB47" s="391"/>
      <c r="BC47" s="397"/>
      <c r="BD47" s="397"/>
      <c r="BE47" s="397"/>
      <c r="BF47" s="397"/>
      <c r="BG47" s="397"/>
      <c r="BH47" s="397"/>
      <c r="BI47" s="398"/>
      <c r="BJ47" s="398"/>
      <c r="BK47" s="398"/>
      <c r="BL47" s="398"/>
      <c r="BM47" s="398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8"/>
      <c r="BY47" s="398"/>
      <c r="BZ47" s="398"/>
      <c r="CA47" s="398"/>
      <c r="CB47" s="398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8"/>
      <c r="CN47" s="398"/>
      <c r="CO47" s="398"/>
      <c r="CP47" s="398"/>
      <c r="CQ47" s="399"/>
      <c r="CR47" s="399"/>
      <c r="CS47" s="399"/>
      <c r="CT47" s="399"/>
      <c r="CU47" s="399"/>
      <c r="CV47" s="399"/>
      <c r="CW47" s="399"/>
      <c r="CX47" s="399"/>
      <c r="CY47" s="399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7.5" customHeigh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82" t="s">
        <v>46</v>
      </c>
      <c r="D49" s="387"/>
      <c r="E49" s="387"/>
      <c r="F49" s="387"/>
      <c r="G49" s="387"/>
      <c r="H49" s="382" t="s">
        <v>36</v>
      </c>
      <c r="I49" s="382"/>
      <c r="J49" s="376" t="s">
        <v>223</v>
      </c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  <c r="AX49" s="376"/>
      <c r="AY49" s="376"/>
      <c r="AZ49" s="376"/>
      <c r="BA49" s="376"/>
      <c r="BB49" s="376"/>
      <c r="BC49" s="376"/>
      <c r="BD49" s="376"/>
      <c r="BE49" s="376"/>
      <c r="BF49" s="376"/>
      <c r="BG49" s="376"/>
      <c r="BH49" s="376"/>
      <c r="BI49" s="376"/>
      <c r="BJ49" s="376"/>
      <c r="BK49" s="376"/>
      <c r="BL49" s="376"/>
      <c r="BM49" s="376"/>
      <c r="BN49" s="376"/>
      <c r="BO49" s="376"/>
      <c r="BP49" s="376"/>
      <c r="BQ49" s="376"/>
      <c r="BR49" s="376"/>
      <c r="BS49" s="376"/>
      <c r="BT49" s="376"/>
      <c r="CE49" s="258"/>
      <c r="CF49" s="259"/>
      <c r="CG49" s="248"/>
      <c r="CH49" s="248"/>
      <c r="CI49" s="248"/>
      <c r="CJ49" s="248"/>
      <c r="CK49" s="248"/>
      <c r="CL49" s="248"/>
      <c r="CM49" s="248"/>
      <c r="CN49" s="248"/>
      <c r="CO49" s="248"/>
      <c r="CP49" s="248"/>
      <c r="CQ49" s="248"/>
      <c r="CR49" s="248"/>
      <c r="CS49" s="248"/>
      <c r="CT49" s="248"/>
      <c r="CU49" s="248"/>
      <c r="CV49" s="248"/>
      <c r="CW49" s="249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82" t="s">
        <v>37</v>
      </c>
      <c r="I50" s="382"/>
      <c r="J50" s="247" t="s">
        <v>43</v>
      </c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247"/>
      <c r="AU50" s="247"/>
      <c r="AV50" s="247"/>
      <c r="AW50" s="247"/>
      <c r="AX50" s="247"/>
      <c r="AY50" s="247"/>
      <c r="AZ50" s="247"/>
      <c r="BA50" s="247"/>
      <c r="BB50" s="247"/>
      <c r="BC50" s="247"/>
      <c r="BD50" s="247"/>
      <c r="BE50" s="247"/>
      <c r="BF50" s="247"/>
      <c r="BG50" s="247"/>
      <c r="BH50" s="247"/>
      <c r="BI50" s="247"/>
      <c r="BJ50" s="247"/>
      <c r="BK50" s="247"/>
      <c r="BL50" s="247"/>
      <c r="BM50" s="247"/>
      <c r="BN50" s="247"/>
      <c r="BO50" s="247"/>
      <c r="BP50" s="247"/>
      <c r="BQ50" s="247"/>
      <c r="BR50" s="247"/>
      <c r="BS50" s="247"/>
      <c r="BT50" s="247"/>
      <c r="CE50" s="260" t="s">
        <v>55</v>
      </c>
      <c r="CF50" s="113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1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82" t="s">
        <v>38</v>
      </c>
      <c r="I51" s="382"/>
      <c r="J51" s="247" t="s">
        <v>44</v>
      </c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247"/>
      <c r="AX51" s="247"/>
      <c r="AY51" s="247"/>
      <c r="AZ51" s="247"/>
      <c r="BA51" s="247"/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47"/>
      <c r="BM51" s="247"/>
      <c r="BN51" s="247"/>
      <c r="BO51" s="247"/>
      <c r="BP51" s="247"/>
      <c r="BQ51" s="247"/>
      <c r="BR51" s="247"/>
      <c r="BS51" s="247"/>
      <c r="BT51" s="247"/>
      <c r="CE51" s="252" t="s">
        <v>56</v>
      </c>
      <c r="CG51" s="253"/>
      <c r="CH51" s="253"/>
      <c r="CI51" s="253"/>
      <c r="CJ51" s="253"/>
      <c r="CK51" s="253"/>
      <c r="CL51" s="253"/>
      <c r="CM51" s="253"/>
      <c r="CN51" s="253"/>
      <c r="CO51" s="253"/>
      <c r="CP51" s="253"/>
      <c r="CQ51" s="253"/>
      <c r="CR51" s="253"/>
      <c r="CS51" s="253"/>
      <c r="CT51" s="253"/>
      <c r="CU51" s="253"/>
      <c r="CV51" s="253"/>
      <c r="CW51" s="254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2.75">
      <c r="H52" s="382" t="s">
        <v>39</v>
      </c>
      <c r="I52" s="382"/>
      <c r="J52" s="376" t="s">
        <v>45</v>
      </c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  <c r="AX52" s="376"/>
      <c r="AY52" s="376"/>
      <c r="AZ52" s="376"/>
      <c r="BA52" s="376"/>
      <c r="BB52" s="376"/>
      <c r="BC52" s="376"/>
      <c r="BD52" s="376"/>
      <c r="BE52" s="376"/>
      <c r="BF52" s="376"/>
      <c r="BG52" s="376"/>
      <c r="BH52" s="376"/>
      <c r="BI52" s="376"/>
      <c r="BJ52" s="376"/>
      <c r="BK52" s="376"/>
      <c r="BL52" s="376"/>
      <c r="BM52" s="376"/>
      <c r="BN52" s="376"/>
      <c r="BO52" s="376"/>
      <c r="BP52" s="376"/>
      <c r="BQ52" s="376"/>
      <c r="BR52" s="376"/>
      <c r="BS52" s="376"/>
      <c r="BT52" s="376"/>
      <c r="CE52" s="255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7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2.75">
      <c r="H53" s="382"/>
      <c r="I53" s="382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</sheetData>
  <mergeCells count="194">
    <mergeCell ref="BH3:BL4"/>
    <mergeCell ref="BN2:BS3"/>
    <mergeCell ref="AO2:BD3"/>
    <mergeCell ref="BH1:BL2"/>
    <mergeCell ref="AN7:AO12"/>
    <mergeCell ref="CP6:CX6"/>
    <mergeCell ref="CQ8:CR8"/>
    <mergeCell ref="CQ11:CR11"/>
    <mergeCell ref="CS7:CX9"/>
    <mergeCell ref="CS10:CX12"/>
    <mergeCell ref="BF1:BF2"/>
    <mergeCell ref="BF3:BF4"/>
    <mergeCell ref="BQ6:BV6"/>
    <mergeCell ref="BW6:CO6"/>
    <mergeCell ref="CP2:CX2"/>
    <mergeCell ref="CP3:CR4"/>
    <mergeCell ref="CS3:CU4"/>
    <mergeCell ref="CV3:CX4"/>
    <mergeCell ref="BY10:CB12"/>
    <mergeCell ref="CF7:CG12"/>
    <mergeCell ref="CJ7:CK12"/>
    <mergeCell ref="CN7:CO12"/>
    <mergeCell ref="CL7:CM12"/>
    <mergeCell ref="BW8:BX8"/>
    <mergeCell ref="AT31:BF32"/>
    <mergeCell ref="BG31:BG32"/>
    <mergeCell ref="AB33:AB34"/>
    <mergeCell ref="AB35:AB36"/>
    <mergeCell ref="AL31:AL32"/>
    <mergeCell ref="AL33:AL34"/>
    <mergeCell ref="Q32:R35"/>
    <mergeCell ref="U32:V35"/>
    <mergeCell ref="Y32:Z35"/>
    <mergeCell ref="B26:J27"/>
    <mergeCell ref="K32:M35"/>
    <mergeCell ref="B22:C23"/>
    <mergeCell ref="B30:C31"/>
    <mergeCell ref="AV25:AW28"/>
    <mergeCell ref="AX25:AY28"/>
    <mergeCell ref="AZ25:BA28"/>
    <mergeCell ref="BB25:BC28"/>
    <mergeCell ref="BT23:BU28"/>
    <mergeCell ref="BD25:BE28"/>
    <mergeCell ref="BF23:BG24"/>
    <mergeCell ref="B24:J25"/>
    <mergeCell ref="AC31:AJ32"/>
    <mergeCell ref="K26:P27"/>
    <mergeCell ref="AT22:BG22"/>
    <mergeCell ref="BL23:BM28"/>
    <mergeCell ref="BN23:BO28"/>
    <mergeCell ref="BP23:BQ28"/>
    <mergeCell ref="BR23:BS28"/>
    <mergeCell ref="BF25:BG28"/>
    <mergeCell ref="AQ26:AS27"/>
    <mergeCell ref="AN24:AP27"/>
    <mergeCell ref="AI24:AM27"/>
    <mergeCell ref="AT25:AU28"/>
    <mergeCell ref="K22:AF22"/>
    <mergeCell ref="X37:AF38"/>
    <mergeCell ref="BC44:BH45"/>
    <mergeCell ref="BI44:CX45"/>
    <mergeCell ref="BC46:BH47"/>
    <mergeCell ref="BI46:CP47"/>
    <mergeCell ref="CQ46:CY47"/>
    <mergeCell ref="AB31:AB32"/>
    <mergeCell ref="AA30:BG30"/>
    <mergeCell ref="CD23:CE28"/>
    <mergeCell ref="CF23:CG28"/>
    <mergeCell ref="BV23:BW28"/>
    <mergeCell ref="BX23:BY28"/>
    <mergeCell ref="BZ23:CA28"/>
    <mergeCell ref="X26:Y28"/>
    <mergeCell ref="AB26:AC28"/>
    <mergeCell ref="BJ23:BK28"/>
    <mergeCell ref="BH23:BI28"/>
    <mergeCell ref="AI45:AK46"/>
    <mergeCell ref="AN45:AP46"/>
    <mergeCell ref="AC35:AJ36"/>
    <mergeCell ref="AM31:AS32"/>
    <mergeCell ref="W32:X35"/>
    <mergeCell ref="S32:T35"/>
    <mergeCell ref="H53:I53"/>
    <mergeCell ref="AC33:AJ34"/>
    <mergeCell ref="AA40:AC41"/>
    <mergeCell ref="AG40:AH41"/>
    <mergeCell ref="AL40:AM41"/>
    <mergeCell ref="AQ40:AR41"/>
    <mergeCell ref="AA45:AC46"/>
    <mergeCell ref="AD45:AF46"/>
    <mergeCell ref="AD40:AF41"/>
    <mergeCell ref="J49:BT49"/>
    <mergeCell ref="AM33:AS34"/>
    <mergeCell ref="AG45:AH46"/>
    <mergeCell ref="AL45:AM46"/>
    <mergeCell ref="AQ45:AR46"/>
    <mergeCell ref="AU45:BB47"/>
    <mergeCell ref="BI40:CX41"/>
    <mergeCell ref="BC40:BH41"/>
    <mergeCell ref="H49:I49"/>
    <mergeCell ref="H50:I50"/>
    <mergeCell ref="H51:I51"/>
    <mergeCell ref="H52:I52"/>
    <mergeCell ref="AD7:AE12"/>
    <mergeCell ref="AF7:AG12"/>
    <mergeCell ref="CP25:CX26"/>
    <mergeCell ref="CB23:CC28"/>
    <mergeCell ref="J52:BT52"/>
    <mergeCell ref="B32:J33"/>
    <mergeCell ref="B34:J35"/>
    <mergeCell ref="X39:AF39"/>
    <mergeCell ref="C38:W39"/>
    <mergeCell ref="AG38:BA39"/>
    <mergeCell ref="AI40:AK41"/>
    <mergeCell ref="AN40:AP41"/>
    <mergeCell ref="N32:P35"/>
    <mergeCell ref="CC7:CE12"/>
    <mergeCell ref="CH7:CI12"/>
    <mergeCell ref="C49:G49"/>
    <mergeCell ref="CI34:CK35"/>
    <mergeCell ref="CL32:CN35"/>
    <mergeCell ref="CW34:CX35"/>
    <mergeCell ref="CU32:CV35"/>
    <mergeCell ref="CQ32:CR35"/>
    <mergeCell ref="CO34:CP35"/>
    <mergeCell ref="K30:Z30"/>
    <mergeCell ref="AG22:AS22"/>
    <mergeCell ref="CG15:CX15"/>
    <mergeCell ref="CG14:CX14"/>
    <mergeCell ref="Y14:CF14"/>
    <mergeCell ref="CP27:CX28"/>
    <mergeCell ref="AV7:BB7"/>
    <mergeCell ref="AV6:BP6"/>
    <mergeCell ref="AV8:BP12"/>
    <mergeCell ref="K6:AC6"/>
    <mergeCell ref="AD6:AU6"/>
    <mergeCell ref="CM23:CN24"/>
    <mergeCell ref="CM25:CN26"/>
    <mergeCell ref="BT7:BV9"/>
    <mergeCell ref="BT10:BV12"/>
    <mergeCell ref="CG16:CP17"/>
    <mergeCell ref="BR8:BS8"/>
    <mergeCell ref="BR11:BS11"/>
    <mergeCell ref="BY7:CB9"/>
    <mergeCell ref="BC7:BP7"/>
    <mergeCell ref="K7:AC12"/>
    <mergeCell ref="AL7:AM12"/>
    <mergeCell ref="T26:U28"/>
    <mergeCell ref="CM27:CN28"/>
    <mergeCell ref="CQ16:CQ17"/>
    <mergeCell ref="CG18:CP20"/>
    <mergeCell ref="B18:J19"/>
    <mergeCell ref="K14:X14"/>
    <mergeCell ref="Y16:CF20"/>
    <mergeCell ref="K15:L20"/>
    <mergeCell ref="M15:N20"/>
    <mergeCell ref="O15:P20"/>
    <mergeCell ref="Q15:R20"/>
    <mergeCell ref="S15:T20"/>
    <mergeCell ref="U15:V20"/>
    <mergeCell ref="W15:X20"/>
    <mergeCell ref="CQ18:CX20"/>
    <mergeCell ref="CR16:CX17"/>
    <mergeCell ref="CI30:CX30"/>
    <mergeCell ref="CS34:CT35"/>
    <mergeCell ref="CH26:CL28"/>
    <mergeCell ref="CP23:CX24"/>
    <mergeCell ref="CH22:CX22"/>
    <mergeCell ref="BH22:CG22"/>
    <mergeCell ref="CH23:CL25"/>
    <mergeCell ref="BZ30:CH36"/>
    <mergeCell ref="B1:U2"/>
    <mergeCell ref="Y15:AE15"/>
    <mergeCell ref="AF15:CF15"/>
    <mergeCell ref="T23:U25"/>
    <mergeCell ref="Q26:S28"/>
    <mergeCell ref="V26:W28"/>
    <mergeCell ref="Q23:S25"/>
    <mergeCell ref="Z26:AA28"/>
    <mergeCell ref="AD26:AF28"/>
    <mergeCell ref="V23:W25"/>
    <mergeCell ref="X23:Y25"/>
    <mergeCell ref="Z23:AA25"/>
    <mergeCell ref="AB23:AC25"/>
    <mergeCell ref="AD23:AF25"/>
    <mergeCell ref="AH7:AI12"/>
    <mergeCell ref="AJ7:AK12"/>
    <mergeCell ref="AP7:AQ12"/>
    <mergeCell ref="AR7:AS12"/>
    <mergeCell ref="AT7:AU12"/>
    <mergeCell ref="B8:J9"/>
    <mergeCell ref="B10:J11"/>
    <mergeCell ref="B6:C7"/>
    <mergeCell ref="B14:C15"/>
    <mergeCell ref="B16:J17"/>
  </mergeCells>
  <phoneticPr fontId="40"/>
  <printOptions verticalCentered="1"/>
  <pageMargins left="0.31496062992125984" right="3.937007874015748E-2" top="0.27559055118110237" bottom="0.15748031496062992" header="0.31496062992125984" footer="0.31496062992125984"/>
  <pageSetup paperSize="9" scale="94" orientation="landscape" blackAndWhite="1" r:id="rId1"/>
  <headerFooter alignWithMargins="0"/>
  <colBreaks count="1" manualBreakCount="1">
    <brk id="103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8:EG127"/>
  <sheetViews>
    <sheetView showGridLines="0" view="pageBreakPreview" zoomScaleNormal="100" zoomScaleSheetLayoutView="100" workbookViewId="0">
      <selection activeCell="DD20" sqref="DD20"/>
    </sheetView>
  </sheetViews>
  <sheetFormatPr defaultColWidth="1.25" defaultRowHeight="9" customHeight="1"/>
  <cols>
    <col min="1" max="27" width="1.25" style="1" customWidth="1"/>
    <col min="28" max="29" width="1.375" style="1" customWidth="1"/>
    <col min="30" max="66" width="1.25" style="1" customWidth="1"/>
    <col min="67" max="67" width="1.625" style="1" customWidth="1"/>
    <col min="68" max="84" width="1.25" style="1" customWidth="1"/>
    <col min="85" max="93" width="1.625" style="1" customWidth="1"/>
    <col min="94" max="94" width="1.25" style="1" customWidth="1"/>
    <col min="95" max="95" width="1.625" style="1" customWidth="1"/>
    <col min="96" max="96" width="2" style="1" customWidth="1"/>
    <col min="97" max="99" width="1.875" style="1" customWidth="1"/>
    <col min="100" max="100" width="2" style="1" customWidth="1"/>
    <col min="101" max="102" width="1.875" style="1" customWidth="1"/>
    <col min="103" max="104" width="1.25" style="1" customWidth="1"/>
    <col min="105" max="105" width="13" style="1" customWidth="1"/>
    <col min="106" max="106" width="1.75" style="1" bestFit="1" customWidth="1"/>
    <col min="107" max="107" width="15.5" style="1" bestFit="1" customWidth="1"/>
    <col min="108" max="16384" width="1.25" style="1"/>
  </cols>
  <sheetData>
    <row r="8" spans="1:105" ht="7.5" customHeight="1">
      <c r="B8" s="475" t="s">
        <v>0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5"/>
      <c r="W8" s="5"/>
      <c r="X8" s="5"/>
      <c r="Y8" s="5"/>
      <c r="BF8" s="429" t="s">
        <v>154</v>
      </c>
      <c r="BH8" s="422" t="s">
        <v>2</v>
      </c>
      <c r="BI8" s="422"/>
      <c r="BJ8" s="422"/>
      <c r="BK8" s="422"/>
      <c r="BL8" s="422"/>
      <c r="DA8" s="134"/>
    </row>
    <row r="9" spans="1:105" ht="9" customHeight="1" thickBot="1">
      <c r="A9" s="71"/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422" t="s">
        <v>4</v>
      </c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F9" s="429"/>
      <c r="BH9" s="422"/>
      <c r="BI9" s="422"/>
      <c r="BJ9" s="422"/>
      <c r="BK9" s="422"/>
      <c r="BL9" s="422"/>
      <c r="BM9" s="71"/>
      <c r="BN9" s="422" t="s">
        <v>1</v>
      </c>
      <c r="BO9" s="422"/>
      <c r="BP9" s="422"/>
      <c r="BQ9" s="422"/>
      <c r="BR9" s="422"/>
      <c r="BS9" s="422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434" t="s">
        <v>183</v>
      </c>
      <c r="CQ9" s="435"/>
      <c r="CR9" s="435"/>
      <c r="CS9" s="435"/>
      <c r="CT9" s="435"/>
      <c r="CU9" s="435"/>
      <c r="CV9" s="435"/>
      <c r="CW9" s="435"/>
      <c r="CX9" s="435"/>
      <c r="CY9" s="71"/>
      <c r="CZ9" s="71"/>
    </row>
    <row r="10" spans="1:105" ht="9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71"/>
      <c r="BF10" s="430"/>
      <c r="BG10" s="71"/>
      <c r="BH10" s="422" t="s">
        <v>3</v>
      </c>
      <c r="BI10" s="422"/>
      <c r="BJ10" s="422"/>
      <c r="BK10" s="422"/>
      <c r="BL10" s="422"/>
      <c r="BM10" s="71"/>
      <c r="BN10" s="422"/>
      <c r="BO10" s="422"/>
      <c r="BP10" s="422"/>
      <c r="BQ10" s="422"/>
      <c r="BR10" s="422"/>
      <c r="BS10" s="422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436"/>
      <c r="CQ10" s="437"/>
      <c r="CR10" s="437"/>
      <c r="CS10" s="440"/>
      <c r="CT10" s="437"/>
      <c r="CU10" s="441"/>
      <c r="CV10" s="437">
        <v>1</v>
      </c>
      <c r="CW10" s="437"/>
      <c r="CX10" s="444"/>
      <c r="CY10" s="71"/>
      <c r="CZ10" s="71"/>
    </row>
    <row r="11" spans="1:105" ht="9" customHeight="1" thickBot="1">
      <c r="BE11" s="71"/>
      <c r="BF11" s="430"/>
      <c r="BG11" s="71"/>
      <c r="BH11" s="422"/>
      <c r="BI11" s="422"/>
      <c r="BJ11" s="422"/>
      <c r="BK11" s="422"/>
      <c r="BL11" s="422"/>
      <c r="CP11" s="438"/>
      <c r="CQ11" s="439"/>
      <c r="CR11" s="439"/>
      <c r="CS11" s="442"/>
      <c r="CT11" s="439"/>
      <c r="CU11" s="443"/>
      <c r="CV11" s="439"/>
      <c r="CW11" s="439"/>
      <c r="CX11" s="445"/>
    </row>
    <row r="12" spans="1:105" ht="9" customHeight="1" thickBot="1"/>
    <row r="13" spans="1:105" s="4" customFormat="1" ht="12.75" customHeight="1">
      <c r="A13" s="5"/>
      <c r="B13" s="286">
        <v>1</v>
      </c>
      <c r="C13" s="287"/>
      <c r="D13" s="72"/>
      <c r="E13" s="72"/>
      <c r="F13" s="72"/>
      <c r="G13" s="72"/>
      <c r="H13" s="72"/>
      <c r="I13" s="72"/>
      <c r="J13" s="73"/>
      <c r="K13" s="300" t="s">
        <v>72</v>
      </c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13"/>
      <c r="AD13" s="300" t="s">
        <v>7</v>
      </c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13"/>
      <c r="AV13" s="300" t="s">
        <v>9</v>
      </c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13"/>
      <c r="BQ13" s="300" t="s">
        <v>11</v>
      </c>
      <c r="BR13" s="394"/>
      <c r="BS13" s="394"/>
      <c r="BT13" s="394"/>
      <c r="BU13" s="394"/>
      <c r="BV13" s="395"/>
      <c r="BW13" s="431" t="s">
        <v>13</v>
      </c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3"/>
      <c r="CP13" s="300" t="s">
        <v>12</v>
      </c>
      <c r="CQ13" s="301"/>
      <c r="CR13" s="301"/>
      <c r="CS13" s="301"/>
      <c r="CT13" s="301"/>
      <c r="CU13" s="301"/>
      <c r="CV13" s="301"/>
      <c r="CW13" s="301"/>
      <c r="CX13" s="302"/>
      <c r="CY13" s="5"/>
      <c r="CZ13" s="5"/>
    </row>
    <row r="14" spans="1:105" s="3" customFormat="1" ht="13.5" customHeight="1">
      <c r="A14" s="1"/>
      <c r="B14" s="288"/>
      <c r="C14" s="289"/>
      <c r="D14" s="4"/>
      <c r="E14" s="4"/>
      <c r="F14" s="4"/>
      <c r="G14" s="4"/>
      <c r="H14" s="4"/>
      <c r="I14" s="4"/>
      <c r="J14" s="74"/>
      <c r="K14" s="326" t="s">
        <v>125</v>
      </c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8"/>
      <c r="AD14" s="304" t="s">
        <v>8</v>
      </c>
      <c r="AE14" s="305"/>
      <c r="AF14" s="332">
        <v>9</v>
      </c>
      <c r="AG14" s="278"/>
      <c r="AH14" s="277">
        <v>9</v>
      </c>
      <c r="AI14" s="278"/>
      <c r="AJ14" s="277">
        <v>9</v>
      </c>
      <c r="AK14" s="278"/>
      <c r="AL14" s="277">
        <v>9</v>
      </c>
      <c r="AM14" s="278"/>
      <c r="AN14" s="277">
        <v>7</v>
      </c>
      <c r="AO14" s="278"/>
      <c r="AP14" s="277">
        <v>7</v>
      </c>
      <c r="AQ14" s="278"/>
      <c r="AR14" s="277">
        <v>7</v>
      </c>
      <c r="AS14" s="278"/>
      <c r="AT14" s="277">
        <v>7</v>
      </c>
      <c r="AU14" s="281"/>
      <c r="AV14" s="341" t="s">
        <v>10</v>
      </c>
      <c r="AW14" s="342"/>
      <c r="AX14" s="342"/>
      <c r="AY14" s="342"/>
      <c r="AZ14" s="342"/>
      <c r="BA14" s="342"/>
      <c r="BB14" s="342"/>
      <c r="BC14" s="362" t="s">
        <v>123</v>
      </c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3"/>
      <c r="BQ14" s="75"/>
      <c r="BT14" s="342" t="s">
        <v>69</v>
      </c>
      <c r="BU14" s="342"/>
      <c r="BV14" s="357"/>
      <c r="BW14" s="76"/>
      <c r="BX14" s="77"/>
      <c r="BY14" s="342" t="s">
        <v>67</v>
      </c>
      <c r="BZ14" s="342"/>
      <c r="CA14" s="342"/>
      <c r="CB14" s="342"/>
      <c r="CC14" s="384">
        <v>55</v>
      </c>
      <c r="CD14" s="384"/>
      <c r="CE14" s="384"/>
      <c r="CF14" s="342" t="s">
        <v>16</v>
      </c>
      <c r="CG14" s="342"/>
      <c r="CH14" s="384">
        <v>5</v>
      </c>
      <c r="CI14" s="384"/>
      <c r="CJ14" s="342" t="s">
        <v>15</v>
      </c>
      <c r="CK14" s="342"/>
      <c r="CL14" s="384">
        <v>5</v>
      </c>
      <c r="CM14" s="384"/>
      <c r="CN14" s="342" t="s">
        <v>14</v>
      </c>
      <c r="CO14" s="357"/>
      <c r="CP14" s="75"/>
      <c r="CS14" s="425" t="s">
        <v>65</v>
      </c>
      <c r="CT14" s="425"/>
      <c r="CU14" s="425"/>
      <c r="CV14" s="425"/>
      <c r="CW14" s="425"/>
      <c r="CX14" s="426"/>
      <c r="CY14" s="1"/>
      <c r="CZ14" s="1"/>
    </row>
    <row r="15" spans="1:105" s="3" customFormat="1" ht="9" customHeight="1">
      <c r="B15" s="461" t="s">
        <v>5</v>
      </c>
      <c r="C15" s="379"/>
      <c r="D15" s="379"/>
      <c r="E15" s="379"/>
      <c r="F15" s="379"/>
      <c r="G15" s="379"/>
      <c r="H15" s="379"/>
      <c r="I15" s="379"/>
      <c r="J15" s="452"/>
      <c r="K15" s="326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8"/>
      <c r="AD15" s="304"/>
      <c r="AE15" s="305"/>
      <c r="AF15" s="332"/>
      <c r="AG15" s="278"/>
      <c r="AH15" s="277"/>
      <c r="AI15" s="278"/>
      <c r="AJ15" s="277"/>
      <c r="AK15" s="278"/>
      <c r="AL15" s="277"/>
      <c r="AM15" s="278"/>
      <c r="AN15" s="277"/>
      <c r="AO15" s="278"/>
      <c r="AP15" s="277"/>
      <c r="AQ15" s="278"/>
      <c r="AR15" s="277"/>
      <c r="AS15" s="278"/>
      <c r="AT15" s="277"/>
      <c r="AU15" s="281"/>
      <c r="AV15" s="343" t="s">
        <v>124</v>
      </c>
      <c r="AW15" s="344"/>
      <c r="AX15" s="344"/>
      <c r="AY15" s="344"/>
      <c r="AZ15" s="344"/>
      <c r="BA15" s="344"/>
      <c r="BB15" s="344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5"/>
      <c r="BQ15" s="75"/>
      <c r="BR15" s="360"/>
      <c r="BS15" s="361"/>
      <c r="BT15" s="303"/>
      <c r="BU15" s="303"/>
      <c r="BV15" s="303"/>
      <c r="BW15" s="467" t="s">
        <v>121</v>
      </c>
      <c r="BX15" s="468"/>
      <c r="BY15" s="303"/>
      <c r="BZ15" s="303"/>
      <c r="CA15" s="303"/>
      <c r="CB15" s="303"/>
      <c r="CC15" s="385"/>
      <c r="CD15" s="385"/>
      <c r="CE15" s="385"/>
      <c r="CF15" s="303"/>
      <c r="CG15" s="303"/>
      <c r="CH15" s="385"/>
      <c r="CI15" s="385"/>
      <c r="CJ15" s="303"/>
      <c r="CK15" s="303"/>
      <c r="CL15" s="385"/>
      <c r="CM15" s="385"/>
      <c r="CN15" s="303"/>
      <c r="CO15" s="305"/>
      <c r="CP15" s="75"/>
      <c r="CQ15" s="474"/>
      <c r="CR15" s="468"/>
      <c r="CS15" s="425"/>
      <c r="CT15" s="425"/>
      <c r="CU15" s="425"/>
      <c r="CV15" s="425"/>
      <c r="CW15" s="425"/>
      <c r="CX15" s="426"/>
    </row>
    <row r="16" spans="1:105" s="3" customFormat="1" ht="9" customHeight="1">
      <c r="B16" s="461"/>
      <c r="C16" s="379"/>
      <c r="D16" s="379"/>
      <c r="E16" s="379"/>
      <c r="F16" s="379"/>
      <c r="G16" s="379"/>
      <c r="H16" s="379"/>
      <c r="I16" s="379"/>
      <c r="J16" s="452"/>
      <c r="K16" s="326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8"/>
      <c r="AD16" s="304"/>
      <c r="AE16" s="305"/>
      <c r="AF16" s="332"/>
      <c r="AG16" s="278"/>
      <c r="AH16" s="277"/>
      <c r="AI16" s="278"/>
      <c r="AJ16" s="277"/>
      <c r="AK16" s="278"/>
      <c r="AL16" s="277"/>
      <c r="AM16" s="278"/>
      <c r="AN16" s="277"/>
      <c r="AO16" s="278"/>
      <c r="AP16" s="277"/>
      <c r="AQ16" s="278"/>
      <c r="AR16" s="277"/>
      <c r="AS16" s="278"/>
      <c r="AT16" s="277"/>
      <c r="AU16" s="281"/>
      <c r="AV16" s="346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8"/>
      <c r="BQ16" s="75"/>
      <c r="BT16" s="303"/>
      <c r="BU16" s="303"/>
      <c r="BV16" s="305"/>
      <c r="BW16" s="79"/>
      <c r="BY16" s="303"/>
      <c r="BZ16" s="303"/>
      <c r="CA16" s="303"/>
      <c r="CB16" s="303"/>
      <c r="CC16" s="385"/>
      <c r="CD16" s="385"/>
      <c r="CE16" s="385"/>
      <c r="CF16" s="303"/>
      <c r="CG16" s="303"/>
      <c r="CH16" s="385"/>
      <c r="CI16" s="385"/>
      <c r="CJ16" s="303"/>
      <c r="CK16" s="303"/>
      <c r="CL16" s="385"/>
      <c r="CM16" s="385"/>
      <c r="CN16" s="303"/>
      <c r="CO16" s="305"/>
      <c r="CP16" s="75"/>
      <c r="CS16" s="425"/>
      <c r="CT16" s="425"/>
      <c r="CU16" s="425"/>
      <c r="CV16" s="425"/>
      <c r="CW16" s="425"/>
      <c r="CX16" s="426"/>
    </row>
    <row r="17" spans="2:107" s="3" customFormat="1" ht="9" customHeight="1">
      <c r="B17" s="461" t="s">
        <v>6</v>
      </c>
      <c r="C17" s="379"/>
      <c r="D17" s="379"/>
      <c r="E17" s="379"/>
      <c r="F17" s="379"/>
      <c r="G17" s="379"/>
      <c r="H17" s="379"/>
      <c r="I17" s="379"/>
      <c r="J17" s="452"/>
      <c r="K17" s="326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8"/>
      <c r="AD17" s="304"/>
      <c r="AE17" s="305"/>
      <c r="AF17" s="332"/>
      <c r="AG17" s="278"/>
      <c r="AH17" s="277"/>
      <c r="AI17" s="278"/>
      <c r="AJ17" s="277"/>
      <c r="AK17" s="278"/>
      <c r="AL17" s="277"/>
      <c r="AM17" s="278"/>
      <c r="AN17" s="277"/>
      <c r="AO17" s="278"/>
      <c r="AP17" s="277"/>
      <c r="AQ17" s="278"/>
      <c r="AR17" s="277"/>
      <c r="AS17" s="278"/>
      <c r="AT17" s="277"/>
      <c r="AU17" s="281"/>
      <c r="AV17" s="346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8"/>
      <c r="BQ17" s="75"/>
      <c r="BT17" s="303" t="s">
        <v>70</v>
      </c>
      <c r="BU17" s="303"/>
      <c r="BV17" s="305"/>
      <c r="BW17" s="79"/>
      <c r="BY17" s="303" t="s">
        <v>68</v>
      </c>
      <c r="BZ17" s="303"/>
      <c r="CA17" s="303"/>
      <c r="CB17" s="303"/>
      <c r="CC17" s="385"/>
      <c r="CD17" s="385"/>
      <c r="CE17" s="385"/>
      <c r="CF17" s="303"/>
      <c r="CG17" s="303"/>
      <c r="CH17" s="385"/>
      <c r="CI17" s="385"/>
      <c r="CJ17" s="303"/>
      <c r="CK17" s="303"/>
      <c r="CL17" s="385"/>
      <c r="CM17" s="385"/>
      <c r="CN17" s="303"/>
      <c r="CO17" s="305"/>
      <c r="CP17" s="75"/>
      <c r="CS17" s="425" t="s">
        <v>66</v>
      </c>
      <c r="CT17" s="425"/>
      <c r="CU17" s="425"/>
      <c r="CV17" s="425"/>
      <c r="CW17" s="425"/>
      <c r="CX17" s="426"/>
    </row>
    <row r="18" spans="2:107" s="3" customFormat="1" ht="9" customHeight="1">
      <c r="B18" s="461"/>
      <c r="C18" s="379"/>
      <c r="D18" s="379"/>
      <c r="E18" s="379"/>
      <c r="F18" s="379"/>
      <c r="G18" s="379"/>
      <c r="H18" s="379"/>
      <c r="I18" s="379"/>
      <c r="J18" s="452"/>
      <c r="K18" s="326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8"/>
      <c r="AD18" s="304"/>
      <c r="AE18" s="305"/>
      <c r="AF18" s="332"/>
      <c r="AG18" s="278"/>
      <c r="AH18" s="277"/>
      <c r="AI18" s="278"/>
      <c r="AJ18" s="277"/>
      <c r="AK18" s="278"/>
      <c r="AL18" s="277"/>
      <c r="AM18" s="278"/>
      <c r="AN18" s="277"/>
      <c r="AO18" s="278"/>
      <c r="AP18" s="277"/>
      <c r="AQ18" s="278"/>
      <c r="AR18" s="277"/>
      <c r="AS18" s="278"/>
      <c r="AT18" s="277"/>
      <c r="AU18" s="281"/>
      <c r="AV18" s="346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8"/>
      <c r="BQ18" s="75"/>
      <c r="BR18" s="474" t="s">
        <v>121</v>
      </c>
      <c r="BS18" s="468"/>
      <c r="BT18" s="303"/>
      <c r="BU18" s="303"/>
      <c r="BV18" s="305"/>
      <c r="BW18" s="221"/>
      <c r="BX18" s="220"/>
      <c r="BY18" s="303"/>
      <c r="BZ18" s="303"/>
      <c r="CA18" s="303"/>
      <c r="CB18" s="303"/>
      <c r="CC18" s="385"/>
      <c r="CD18" s="385"/>
      <c r="CE18" s="385"/>
      <c r="CF18" s="303"/>
      <c r="CG18" s="303"/>
      <c r="CH18" s="385"/>
      <c r="CI18" s="385"/>
      <c r="CJ18" s="303"/>
      <c r="CK18" s="303"/>
      <c r="CL18" s="385"/>
      <c r="CM18" s="385"/>
      <c r="CN18" s="303"/>
      <c r="CO18" s="305"/>
      <c r="CP18" s="75"/>
      <c r="CQ18" s="474" t="s">
        <v>121</v>
      </c>
      <c r="CR18" s="468"/>
      <c r="CS18" s="425"/>
      <c r="CT18" s="425"/>
      <c r="CU18" s="425"/>
      <c r="CV18" s="425"/>
      <c r="CW18" s="425"/>
      <c r="CX18" s="426"/>
    </row>
    <row r="19" spans="2:107" s="3" customFormat="1" ht="9" customHeight="1" thickBot="1">
      <c r="B19" s="81"/>
      <c r="C19" s="82"/>
      <c r="D19" s="82"/>
      <c r="E19" s="82"/>
      <c r="F19" s="82"/>
      <c r="G19" s="82"/>
      <c r="H19" s="82"/>
      <c r="I19" s="82"/>
      <c r="J19" s="83"/>
      <c r="K19" s="329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1"/>
      <c r="AD19" s="306"/>
      <c r="AE19" s="308"/>
      <c r="AF19" s="333"/>
      <c r="AG19" s="280"/>
      <c r="AH19" s="279"/>
      <c r="AI19" s="280"/>
      <c r="AJ19" s="279"/>
      <c r="AK19" s="280"/>
      <c r="AL19" s="279"/>
      <c r="AM19" s="280"/>
      <c r="AN19" s="279"/>
      <c r="AO19" s="280"/>
      <c r="AP19" s="279"/>
      <c r="AQ19" s="280"/>
      <c r="AR19" s="279"/>
      <c r="AS19" s="280"/>
      <c r="AT19" s="279"/>
      <c r="AU19" s="282"/>
      <c r="AV19" s="349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1"/>
      <c r="BQ19" s="84"/>
      <c r="BR19" s="82"/>
      <c r="BS19" s="82"/>
      <c r="BT19" s="307"/>
      <c r="BU19" s="307"/>
      <c r="BV19" s="308"/>
      <c r="BW19" s="85"/>
      <c r="BX19" s="82"/>
      <c r="BY19" s="307"/>
      <c r="BZ19" s="307"/>
      <c r="CA19" s="307"/>
      <c r="CB19" s="307"/>
      <c r="CC19" s="386"/>
      <c r="CD19" s="386"/>
      <c r="CE19" s="386"/>
      <c r="CF19" s="307"/>
      <c r="CG19" s="307"/>
      <c r="CH19" s="386"/>
      <c r="CI19" s="386"/>
      <c r="CJ19" s="307"/>
      <c r="CK19" s="307"/>
      <c r="CL19" s="386"/>
      <c r="CM19" s="386"/>
      <c r="CN19" s="307"/>
      <c r="CO19" s="308"/>
      <c r="CP19" s="84"/>
      <c r="CQ19" s="82"/>
      <c r="CR19" s="82"/>
      <c r="CS19" s="427"/>
      <c r="CT19" s="427"/>
      <c r="CU19" s="427"/>
      <c r="CV19" s="427"/>
      <c r="CW19" s="427"/>
      <c r="CX19" s="428"/>
    </row>
    <row r="20" spans="2:107" ht="9" customHeight="1" thickBot="1"/>
    <row r="21" spans="2:107" s="4" customFormat="1" ht="12.75" customHeight="1">
      <c r="B21" s="290">
        <v>2</v>
      </c>
      <c r="C21" s="291"/>
      <c r="D21" s="72"/>
      <c r="E21" s="72"/>
      <c r="F21" s="72"/>
      <c r="G21" s="72"/>
      <c r="H21" s="72"/>
      <c r="I21" s="72"/>
      <c r="J21" s="73"/>
      <c r="K21" s="300" t="s">
        <v>17</v>
      </c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13"/>
      <c r="Y21" s="300" t="s">
        <v>19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301"/>
      <c r="BL21" s="301"/>
      <c r="BM21" s="301"/>
      <c r="BN21" s="301"/>
      <c r="BO21" s="301"/>
      <c r="BP21" s="301"/>
      <c r="BQ21" s="301"/>
      <c r="BR21" s="301"/>
      <c r="BS21" s="301"/>
      <c r="BT21" s="301"/>
      <c r="BU21" s="301"/>
      <c r="BV21" s="301"/>
      <c r="BW21" s="301"/>
      <c r="BX21" s="301"/>
      <c r="BY21" s="301"/>
      <c r="BZ21" s="301"/>
      <c r="CA21" s="301"/>
      <c r="CB21" s="301"/>
      <c r="CC21" s="301"/>
      <c r="CD21" s="301"/>
      <c r="CE21" s="301"/>
      <c r="CF21" s="313"/>
      <c r="CG21" s="300" t="s">
        <v>18</v>
      </c>
      <c r="CH21" s="301"/>
      <c r="CI21" s="301"/>
      <c r="CJ21" s="301"/>
      <c r="CK21" s="301"/>
      <c r="CL21" s="301"/>
      <c r="CM21" s="301"/>
      <c r="CN21" s="301"/>
      <c r="CO21" s="301"/>
      <c r="CP21" s="301"/>
      <c r="CQ21" s="301"/>
      <c r="CR21" s="301"/>
      <c r="CS21" s="301"/>
      <c r="CT21" s="301"/>
      <c r="CU21" s="301"/>
      <c r="CV21" s="301"/>
      <c r="CW21" s="301"/>
      <c r="CX21" s="302"/>
    </row>
    <row r="22" spans="2:107" ht="17.25" customHeight="1">
      <c r="B22" s="292"/>
      <c r="C22" s="293"/>
      <c r="D22" s="3"/>
      <c r="E22" s="3"/>
      <c r="F22" s="3"/>
      <c r="G22" s="3"/>
      <c r="H22" s="3"/>
      <c r="I22" s="3"/>
      <c r="J22" s="80"/>
      <c r="K22" s="332">
        <v>1</v>
      </c>
      <c r="L22" s="278"/>
      <c r="M22" s="277">
        <v>1</v>
      </c>
      <c r="N22" s="278"/>
      <c r="O22" s="277">
        <v>1</v>
      </c>
      <c r="P22" s="281"/>
      <c r="Q22" s="334">
        <v>2</v>
      </c>
      <c r="R22" s="278"/>
      <c r="S22" s="277">
        <v>2</v>
      </c>
      <c r="T22" s="278"/>
      <c r="U22" s="277">
        <v>2</v>
      </c>
      <c r="V22" s="278"/>
      <c r="W22" s="277">
        <v>2</v>
      </c>
      <c r="X22" s="281"/>
      <c r="Y22" s="262" t="s">
        <v>10</v>
      </c>
      <c r="Z22" s="263"/>
      <c r="AA22" s="263"/>
      <c r="AB22" s="263"/>
      <c r="AC22" s="263"/>
      <c r="AD22" s="263"/>
      <c r="AE22" s="263"/>
      <c r="AF22" s="264" t="s">
        <v>198</v>
      </c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5"/>
      <c r="CG22" s="336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8"/>
    </row>
    <row r="23" spans="2:107" ht="9" customHeight="1">
      <c r="B23" s="461" t="s">
        <v>5</v>
      </c>
      <c r="C23" s="379"/>
      <c r="D23" s="379"/>
      <c r="E23" s="379"/>
      <c r="F23" s="379"/>
      <c r="G23" s="379"/>
      <c r="H23" s="379"/>
      <c r="I23" s="379"/>
      <c r="J23" s="452"/>
      <c r="K23" s="332"/>
      <c r="L23" s="278"/>
      <c r="M23" s="277"/>
      <c r="N23" s="278"/>
      <c r="O23" s="277"/>
      <c r="P23" s="281"/>
      <c r="Q23" s="334"/>
      <c r="R23" s="278"/>
      <c r="S23" s="277"/>
      <c r="T23" s="278"/>
      <c r="U23" s="277"/>
      <c r="V23" s="278"/>
      <c r="W23" s="277"/>
      <c r="X23" s="281"/>
      <c r="Y23" s="323" t="s">
        <v>208</v>
      </c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4"/>
      <c r="BL23" s="324"/>
      <c r="BM23" s="324"/>
      <c r="BN23" s="324"/>
      <c r="BO23" s="324"/>
      <c r="BP23" s="324"/>
      <c r="BQ23" s="324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5"/>
      <c r="CG23" s="462"/>
      <c r="CH23" s="463"/>
      <c r="CI23" s="463"/>
      <c r="CJ23" s="463"/>
      <c r="CK23" s="463"/>
      <c r="CL23" s="463"/>
      <c r="CM23" s="463"/>
      <c r="CN23" s="463"/>
      <c r="CO23" s="463"/>
      <c r="CP23" s="463"/>
      <c r="CQ23" s="367"/>
      <c r="CR23" s="472"/>
      <c r="CS23" s="472"/>
      <c r="CT23" s="472"/>
      <c r="CU23" s="472"/>
      <c r="CV23" s="472"/>
      <c r="CW23" s="472"/>
      <c r="CX23" s="473"/>
    </row>
    <row r="24" spans="2:107" ht="9" customHeight="1">
      <c r="B24" s="461"/>
      <c r="C24" s="379"/>
      <c r="D24" s="379"/>
      <c r="E24" s="379"/>
      <c r="F24" s="379"/>
      <c r="G24" s="379"/>
      <c r="H24" s="379"/>
      <c r="I24" s="379"/>
      <c r="J24" s="452"/>
      <c r="K24" s="332"/>
      <c r="L24" s="278"/>
      <c r="M24" s="277"/>
      <c r="N24" s="278"/>
      <c r="O24" s="277"/>
      <c r="P24" s="281"/>
      <c r="Q24" s="334"/>
      <c r="R24" s="278"/>
      <c r="S24" s="277"/>
      <c r="T24" s="278"/>
      <c r="U24" s="277"/>
      <c r="V24" s="278"/>
      <c r="W24" s="277"/>
      <c r="X24" s="281"/>
      <c r="Y24" s="326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27"/>
      <c r="BQ24" s="327"/>
      <c r="BR24" s="327"/>
      <c r="BS24" s="327"/>
      <c r="BT24" s="327"/>
      <c r="BU24" s="327"/>
      <c r="BV24" s="327"/>
      <c r="BW24" s="327"/>
      <c r="BX24" s="327"/>
      <c r="BY24" s="327"/>
      <c r="BZ24" s="327"/>
      <c r="CA24" s="327"/>
      <c r="CB24" s="327"/>
      <c r="CC24" s="327"/>
      <c r="CD24" s="327"/>
      <c r="CE24" s="327"/>
      <c r="CF24" s="328"/>
      <c r="CG24" s="462"/>
      <c r="CH24" s="463"/>
      <c r="CI24" s="463"/>
      <c r="CJ24" s="463"/>
      <c r="CK24" s="463"/>
      <c r="CL24" s="463"/>
      <c r="CM24" s="463"/>
      <c r="CN24" s="463"/>
      <c r="CO24" s="463"/>
      <c r="CP24" s="463"/>
      <c r="CQ24" s="367"/>
      <c r="CR24" s="472"/>
      <c r="CS24" s="472"/>
      <c r="CT24" s="472"/>
      <c r="CU24" s="472"/>
      <c r="CV24" s="472"/>
      <c r="CW24" s="472"/>
      <c r="CX24" s="473"/>
    </row>
    <row r="25" spans="2:107" ht="9" customHeight="1">
      <c r="B25" s="461" t="s">
        <v>6</v>
      </c>
      <c r="C25" s="379"/>
      <c r="D25" s="379"/>
      <c r="E25" s="379"/>
      <c r="F25" s="379"/>
      <c r="G25" s="379"/>
      <c r="H25" s="379"/>
      <c r="I25" s="379"/>
      <c r="J25" s="452"/>
      <c r="K25" s="332"/>
      <c r="L25" s="278"/>
      <c r="M25" s="277"/>
      <c r="N25" s="278"/>
      <c r="O25" s="277"/>
      <c r="P25" s="281"/>
      <c r="Q25" s="334"/>
      <c r="R25" s="278"/>
      <c r="S25" s="277"/>
      <c r="T25" s="278"/>
      <c r="U25" s="277"/>
      <c r="V25" s="278"/>
      <c r="W25" s="277"/>
      <c r="X25" s="281"/>
      <c r="Y25" s="326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7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327"/>
      <c r="BF25" s="327"/>
      <c r="BG25" s="327"/>
      <c r="BH25" s="327"/>
      <c r="BI25" s="327"/>
      <c r="BJ25" s="327"/>
      <c r="BK25" s="327"/>
      <c r="BL25" s="327"/>
      <c r="BM25" s="327"/>
      <c r="BN25" s="327"/>
      <c r="BO25" s="327"/>
      <c r="BP25" s="327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327"/>
      <c r="CC25" s="327"/>
      <c r="CD25" s="327"/>
      <c r="CE25" s="327"/>
      <c r="CF25" s="328"/>
      <c r="CG25" s="368" t="s">
        <v>196</v>
      </c>
      <c r="CH25" s="369"/>
      <c r="CI25" s="369"/>
      <c r="CJ25" s="369"/>
      <c r="CK25" s="369"/>
      <c r="CL25" s="369"/>
      <c r="CM25" s="369"/>
      <c r="CN25" s="369"/>
      <c r="CO25" s="369"/>
      <c r="CP25" s="369"/>
      <c r="CQ25" s="457" t="s">
        <v>119</v>
      </c>
      <c r="CR25" s="457"/>
      <c r="CS25" s="457"/>
      <c r="CT25" s="457"/>
      <c r="CU25" s="457"/>
      <c r="CV25" s="457"/>
      <c r="CW25" s="457"/>
      <c r="CX25" s="458"/>
    </row>
    <row r="26" spans="2:107" ht="9" customHeight="1">
      <c r="B26" s="461"/>
      <c r="C26" s="379"/>
      <c r="D26" s="379"/>
      <c r="E26" s="379"/>
      <c r="F26" s="379"/>
      <c r="G26" s="379"/>
      <c r="H26" s="379"/>
      <c r="I26" s="379"/>
      <c r="J26" s="452"/>
      <c r="K26" s="332"/>
      <c r="L26" s="278"/>
      <c r="M26" s="277"/>
      <c r="N26" s="278"/>
      <c r="O26" s="277"/>
      <c r="P26" s="281"/>
      <c r="Q26" s="334"/>
      <c r="R26" s="278"/>
      <c r="S26" s="277"/>
      <c r="T26" s="278"/>
      <c r="U26" s="277"/>
      <c r="V26" s="278"/>
      <c r="W26" s="277"/>
      <c r="X26" s="281"/>
      <c r="Y26" s="326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7"/>
      <c r="BP26" s="327"/>
      <c r="BQ26" s="327"/>
      <c r="BR26" s="327"/>
      <c r="BS26" s="327"/>
      <c r="BT26" s="327"/>
      <c r="BU26" s="327"/>
      <c r="BV26" s="327"/>
      <c r="BW26" s="327"/>
      <c r="BX26" s="327"/>
      <c r="BY26" s="327"/>
      <c r="BZ26" s="327"/>
      <c r="CA26" s="327"/>
      <c r="CB26" s="327"/>
      <c r="CC26" s="327"/>
      <c r="CD26" s="327"/>
      <c r="CE26" s="327"/>
      <c r="CF26" s="328"/>
      <c r="CG26" s="370"/>
      <c r="CH26" s="369"/>
      <c r="CI26" s="369"/>
      <c r="CJ26" s="369"/>
      <c r="CK26" s="369"/>
      <c r="CL26" s="369"/>
      <c r="CM26" s="369"/>
      <c r="CN26" s="369"/>
      <c r="CO26" s="369"/>
      <c r="CP26" s="369"/>
      <c r="CQ26" s="457"/>
      <c r="CR26" s="457"/>
      <c r="CS26" s="457"/>
      <c r="CT26" s="457"/>
      <c r="CU26" s="457"/>
      <c r="CV26" s="457"/>
      <c r="CW26" s="457"/>
      <c r="CX26" s="458"/>
      <c r="DC26" s="144"/>
    </row>
    <row r="27" spans="2:107" ht="9" customHeight="1" thickBot="1">
      <c r="B27" s="81"/>
      <c r="C27" s="82"/>
      <c r="D27" s="82"/>
      <c r="E27" s="82"/>
      <c r="F27" s="82"/>
      <c r="G27" s="82"/>
      <c r="H27" s="82"/>
      <c r="I27" s="82"/>
      <c r="J27" s="83"/>
      <c r="K27" s="333"/>
      <c r="L27" s="280"/>
      <c r="M27" s="279"/>
      <c r="N27" s="280"/>
      <c r="O27" s="279"/>
      <c r="P27" s="282"/>
      <c r="Q27" s="335"/>
      <c r="R27" s="280"/>
      <c r="S27" s="279"/>
      <c r="T27" s="280"/>
      <c r="U27" s="279"/>
      <c r="V27" s="280"/>
      <c r="W27" s="279"/>
      <c r="X27" s="282"/>
      <c r="Y27" s="329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1"/>
      <c r="CG27" s="371"/>
      <c r="CH27" s="372"/>
      <c r="CI27" s="372"/>
      <c r="CJ27" s="372"/>
      <c r="CK27" s="372"/>
      <c r="CL27" s="372"/>
      <c r="CM27" s="372"/>
      <c r="CN27" s="372"/>
      <c r="CO27" s="372"/>
      <c r="CP27" s="372"/>
      <c r="CQ27" s="459"/>
      <c r="CR27" s="459"/>
      <c r="CS27" s="459"/>
      <c r="CT27" s="459"/>
      <c r="CU27" s="459"/>
      <c r="CV27" s="459"/>
      <c r="CW27" s="459"/>
      <c r="CX27" s="460"/>
      <c r="DC27" s="145"/>
    </row>
    <row r="28" spans="2:107" ht="9" customHeight="1" thickBot="1">
      <c r="DC28" s="145"/>
    </row>
    <row r="29" spans="2:107" s="4" customFormat="1" ht="12.75" customHeight="1">
      <c r="B29" s="290">
        <v>3</v>
      </c>
      <c r="C29" s="291"/>
      <c r="D29" s="72"/>
      <c r="E29" s="72"/>
      <c r="F29" s="72"/>
      <c r="G29" s="72"/>
      <c r="H29" s="72"/>
      <c r="I29" s="72"/>
      <c r="J29" s="73"/>
      <c r="K29" s="300" t="s">
        <v>27</v>
      </c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13"/>
      <c r="AG29" s="300" t="s">
        <v>79</v>
      </c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13"/>
      <c r="AT29" s="300" t="s">
        <v>25</v>
      </c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13"/>
      <c r="BH29" s="300" t="s">
        <v>24</v>
      </c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13"/>
      <c r="CH29" s="300" t="s">
        <v>22</v>
      </c>
      <c r="CI29" s="301"/>
      <c r="CJ29" s="301"/>
      <c r="CK29" s="301"/>
      <c r="CL29" s="301"/>
      <c r="CM29" s="301"/>
      <c r="CN29" s="301"/>
      <c r="CO29" s="301"/>
      <c r="CP29" s="301"/>
      <c r="CQ29" s="301"/>
      <c r="CR29" s="301"/>
      <c r="CS29" s="301"/>
      <c r="CT29" s="301"/>
      <c r="CU29" s="301"/>
      <c r="CV29" s="301"/>
      <c r="CW29" s="301"/>
      <c r="CX29" s="302"/>
      <c r="DC29" s="145"/>
    </row>
    <row r="30" spans="2:107" ht="9" customHeight="1">
      <c r="B30" s="292"/>
      <c r="C30" s="293"/>
      <c r="J30" s="86"/>
      <c r="K30" s="5"/>
      <c r="L30" s="5"/>
      <c r="M30" s="5"/>
      <c r="N30" s="5"/>
      <c r="O30" s="5"/>
      <c r="P30" s="5"/>
      <c r="Q30" s="270" t="s">
        <v>29</v>
      </c>
      <c r="R30" s="270"/>
      <c r="S30" s="270"/>
      <c r="T30" s="469">
        <v>6</v>
      </c>
      <c r="U30" s="469"/>
      <c r="V30" s="270" t="s">
        <v>16</v>
      </c>
      <c r="W30" s="270"/>
      <c r="X30" s="266">
        <v>4</v>
      </c>
      <c r="Y30" s="266"/>
      <c r="Z30" s="270" t="s">
        <v>15</v>
      </c>
      <c r="AA30" s="270"/>
      <c r="AB30" s="266">
        <v>1</v>
      </c>
      <c r="AC30" s="266"/>
      <c r="AD30" s="274" t="s">
        <v>14</v>
      </c>
      <c r="AE30" s="274"/>
      <c r="AF30" s="275"/>
      <c r="AG30" s="207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9"/>
      <c r="AT30" s="88"/>
      <c r="AU30" s="78"/>
      <c r="AV30" s="88"/>
      <c r="AW30" s="89"/>
      <c r="AX30" s="90"/>
      <c r="AY30" s="89"/>
      <c r="AZ30" s="90"/>
      <c r="BA30" s="78"/>
      <c r="BB30" s="3"/>
      <c r="BC30" s="91"/>
      <c r="BD30" s="92"/>
      <c r="BE30" s="91"/>
      <c r="BF30" s="406" t="s">
        <v>26</v>
      </c>
      <c r="BG30" s="357"/>
      <c r="BH30" s="332">
        <v>9</v>
      </c>
      <c r="BI30" s="278"/>
      <c r="BJ30" s="277">
        <v>9</v>
      </c>
      <c r="BK30" s="278"/>
      <c r="BL30" s="277">
        <v>9</v>
      </c>
      <c r="BM30" s="278"/>
      <c r="BN30" s="277" t="s">
        <v>120</v>
      </c>
      <c r="BO30" s="278"/>
      <c r="BP30" s="277">
        <v>9</v>
      </c>
      <c r="BQ30" s="278"/>
      <c r="BR30" s="277">
        <v>9</v>
      </c>
      <c r="BS30" s="278"/>
      <c r="BT30" s="277">
        <v>9</v>
      </c>
      <c r="BU30" s="278"/>
      <c r="BV30" s="277">
        <v>9</v>
      </c>
      <c r="BW30" s="278"/>
      <c r="BX30" s="277" t="s">
        <v>120</v>
      </c>
      <c r="BY30" s="278"/>
      <c r="BZ30" s="277">
        <v>9</v>
      </c>
      <c r="CA30" s="278"/>
      <c r="CB30" s="277">
        <v>9</v>
      </c>
      <c r="CC30" s="278"/>
      <c r="CD30" s="277">
        <v>9</v>
      </c>
      <c r="CE30" s="278"/>
      <c r="CF30" s="277">
        <v>9</v>
      </c>
      <c r="CG30" s="281"/>
      <c r="CH30" s="314" t="s">
        <v>23</v>
      </c>
      <c r="CI30" s="303"/>
      <c r="CJ30" s="303"/>
      <c r="CK30" s="303"/>
      <c r="CL30" s="305"/>
      <c r="CM30" s="352"/>
      <c r="CN30" s="353"/>
      <c r="CO30" s="93"/>
      <c r="CP30" s="309" t="s">
        <v>63</v>
      </c>
      <c r="CQ30" s="309"/>
      <c r="CR30" s="309"/>
      <c r="CS30" s="309"/>
      <c r="CT30" s="309"/>
      <c r="CU30" s="309"/>
      <c r="CV30" s="309"/>
      <c r="CW30" s="309"/>
      <c r="CX30" s="310"/>
      <c r="DC30" s="145"/>
    </row>
    <row r="31" spans="2:107" ht="9" customHeight="1">
      <c r="B31" s="451" t="s">
        <v>20</v>
      </c>
      <c r="C31" s="379"/>
      <c r="D31" s="379"/>
      <c r="E31" s="379"/>
      <c r="F31" s="379"/>
      <c r="G31" s="379"/>
      <c r="H31" s="379"/>
      <c r="I31" s="379"/>
      <c r="J31" s="452"/>
      <c r="K31" s="5"/>
      <c r="L31" s="5"/>
      <c r="M31" s="5"/>
      <c r="N31" s="5"/>
      <c r="O31" s="5"/>
      <c r="P31" s="5"/>
      <c r="Q31" s="271"/>
      <c r="R31" s="271"/>
      <c r="S31" s="271"/>
      <c r="T31" s="470"/>
      <c r="U31" s="470"/>
      <c r="V31" s="271"/>
      <c r="W31" s="271"/>
      <c r="X31" s="267"/>
      <c r="Y31" s="267"/>
      <c r="Z31" s="271"/>
      <c r="AA31" s="271"/>
      <c r="AB31" s="267"/>
      <c r="AC31" s="267"/>
      <c r="AD31" s="261"/>
      <c r="AE31" s="261"/>
      <c r="AF31" s="276"/>
      <c r="AG31" s="210"/>
      <c r="AH31" s="211"/>
      <c r="AI31" s="471">
        <v>1</v>
      </c>
      <c r="AJ31" s="471"/>
      <c r="AK31" s="471"/>
      <c r="AL31" s="471"/>
      <c r="AM31" s="471"/>
      <c r="AN31" s="464" t="s">
        <v>16</v>
      </c>
      <c r="AO31" s="464"/>
      <c r="AP31" s="464"/>
      <c r="AQ31" s="211"/>
      <c r="AR31" s="211"/>
      <c r="AS31" s="212"/>
      <c r="AT31" s="75"/>
      <c r="AU31" s="80"/>
      <c r="AV31" s="75"/>
      <c r="AW31" s="91"/>
      <c r="AX31" s="92"/>
      <c r="AY31" s="91"/>
      <c r="AZ31" s="92"/>
      <c r="BA31" s="80"/>
      <c r="BB31" s="3"/>
      <c r="BC31" s="91"/>
      <c r="BD31" s="92"/>
      <c r="BE31" s="91"/>
      <c r="BF31" s="407"/>
      <c r="BG31" s="305"/>
      <c r="BH31" s="332"/>
      <c r="BI31" s="278"/>
      <c r="BJ31" s="277"/>
      <c r="BK31" s="278"/>
      <c r="BL31" s="277"/>
      <c r="BM31" s="278"/>
      <c r="BN31" s="277"/>
      <c r="BO31" s="278"/>
      <c r="BP31" s="277"/>
      <c r="BQ31" s="278"/>
      <c r="BR31" s="277"/>
      <c r="BS31" s="278"/>
      <c r="BT31" s="277"/>
      <c r="BU31" s="278"/>
      <c r="BV31" s="277"/>
      <c r="BW31" s="278"/>
      <c r="BX31" s="277"/>
      <c r="BY31" s="278"/>
      <c r="BZ31" s="277"/>
      <c r="CA31" s="278"/>
      <c r="CB31" s="277"/>
      <c r="CC31" s="278"/>
      <c r="CD31" s="277"/>
      <c r="CE31" s="278"/>
      <c r="CF31" s="277"/>
      <c r="CG31" s="281"/>
      <c r="CH31" s="314"/>
      <c r="CI31" s="303"/>
      <c r="CJ31" s="303"/>
      <c r="CK31" s="303"/>
      <c r="CL31" s="305"/>
      <c r="CM31" s="354"/>
      <c r="CN31" s="355"/>
      <c r="CO31" s="93"/>
      <c r="CP31" s="311"/>
      <c r="CQ31" s="311"/>
      <c r="CR31" s="311"/>
      <c r="CS31" s="311"/>
      <c r="CT31" s="311"/>
      <c r="CU31" s="311"/>
      <c r="CV31" s="311"/>
      <c r="CW31" s="311"/>
      <c r="CX31" s="312"/>
      <c r="DC31" s="145"/>
    </row>
    <row r="32" spans="2:107" ht="11.1" customHeight="1">
      <c r="B32" s="451"/>
      <c r="C32" s="379"/>
      <c r="D32" s="379"/>
      <c r="E32" s="379"/>
      <c r="F32" s="379"/>
      <c r="G32" s="379"/>
      <c r="H32" s="379"/>
      <c r="I32" s="379"/>
      <c r="J32" s="452"/>
      <c r="K32" s="5"/>
      <c r="L32" s="5"/>
      <c r="M32" s="5"/>
      <c r="N32" s="5"/>
      <c r="O32" s="5"/>
      <c r="P32" s="5"/>
      <c r="Q32" s="271"/>
      <c r="R32" s="271"/>
      <c r="S32" s="271"/>
      <c r="T32" s="470"/>
      <c r="U32" s="470"/>
      <c r="V32" s="271"/>
      <c r="W32" s="271"/>
      <c r="X32" s="267"/>
      <c r="Y32" s="267"/>
      <c r="Z32" s="271"/>
      <c r="AA32" s="271"/>
      <c r="AB32" s="267"/>
      <c r="AC32" s="267"/>
      <c r="AD32" s="261"/>
      <c r="AE32" s="261"/>
      <c r="AF32" s="276"/>
      <c r="AG32" s="210"/>
      <c r="AH32" s="211"/>
      <c r="AI32" s="471"/>
      <c r="AJ32" s="471"/>
      <c r="AK32" s="471"/>
      <c r="AL32" s="471"/>
      <c r="AM32" s="471"/>
      <c r="AN32" s="464"/>
      <c r="AO32" s="464"/>
      <c r="AP32" s="464"/>
      <c r="AQ32" s="211"/>
      <c r="AR32" s="211"/>
      <c r="AS32" s="212"/>
      <c r="AT32" s="332"/>
      <c r="AU32" s="281"/>
      <c r="AV32" s="332">
        <v>2</v>
      </c>
      <c r="AW32" s="278"/>
      <c r="AX32" s="277">
        <v>2</v>
      </c>
      <c r="AY32" s="278"/>
      <c r="AZ32" s="277">
        <v>2</v>
      </c>
      <c r="BA32" s="281"/>
      <c r="BB32" s="332">
        <v>0</v>
      </c>
      <c r="BC32" s="278"/>
      <c r="BD32" s="277">
        <v>0</v>
      </c>
      <c r="BE32" s="278"/>
      <c r="BF32" s="277">
        <v>0</v>
      </c>
      <c r="BG32" s="281"/>
      <c r="BH32" s="332"/>
      <c r="BI32" s="278"/>
      <c r="BJ32" s="277"/>
      <c r="BK32" s="278"/>
      <c r="BL32" s="277"/>
      <c r="BM32" s="278"/>
      <c r="BN32" s="277"/>
      <c r="BO32" s="278"/>
      <c r="BP32" s="277"/>
      <c r="BQ32" s="278"/>
      <c r="BR32" s="277"/>
      <c r="BS32" s="278"/>
      <c r="BT32" s="277"/>
      <c r="BU32" s="278"/>
      <c r="BV32" s="277"/>
      <c r="BW32" s="278"/>
      <c r="BX32" s="277"/>
      <c r="BY32" s="278"/>
      <c r="BZ32" s="277"/>
      <c r="CA32" s="278"/>
      <c r="CB32" s="277"/>
      <c r="CC32" s="278"/>
      <c r="CD32" s="277"/>
      <c r="CE32" s="278"/>
      <c r="CF32" s="277"/>
      <c r="CG32" s="281"/>
      <c r="CH32" s="314"/>
      <c r="CI32" s="303"/>
      <c r="CJ32" s="303"/>
      <c r="CK32" s="303"/>
      <c r="CL32" s="305"/>
      <c r="CM32" s="356"/>
      <c r="CN32" s="353"/>
      <c r="CO32" s="94"/>
      <c r="CP32" s="373" t="s">
        <v>64</v>
      </c>
      <c r="CQ32" s="373"/>
      <c r="CR32" s="373"/>
      <c r="CS32" s="373"/>
      <c r="CT32" s="373"/>
      <c r="CU32" s="373"/>
      <c r="CV32" s="373"/>
      <c r="CW32" s="373"/>
      <c r="CX32" s="310"/>
      <c r="DC32" s="145"/>
    </row>
    <row r="33" spans="2:137" ht="9" customHeight="1">
      <c r="B33" s="451" t="s">
        <v>21</v>
      </c>
      <c r="C33" s="379"/>
      <c r="D33" s="379"/>
      <c r="E33" s="379"/>
      <c r="F33" s="379"/>
      <c r="G33" s="379"/>
      <c r="H33" s="379"/>
      <c r="I33" s="379"/>
      <c r="J33" s="452"/>
      <c r="K33" s="410" t="s">
        <v>30</v>
      </c>
      <c r="L33" s="261"/>
      <c r="M33" s="261"/>
      <c r="N33" s="261"/>
      <c r="O33" s="261"/>
      <c r="P33" s="261"/>
      <c r="Q33" s="268" t="s">
        <v>29</v>
      </c>
      <c r="R33" s="268"/>
      <c r="S33" s="268"/>
      <c r="T33" s="453">
        <v>6</v>
      </c>
      <c r="U33" s="453"/>
      <c r="V33" s="268" t="s">
        <v>16</v>
      </c>
      <c r="W33" s="268"/>
      <c r="X33" s="403">
        <v>3</v>
      </c>
      <c r="Y33" s="403"/>
      <c r="Z33" s="268" t="s">
        <v>15</v>
      </c>
      <c r="AA33" s="268"/>
      <c r="AB33" s="455">
        <v>31</v>
      </c>
      <c r="AC33" s="455"/>
      <c r="AD33" s="268" t="s">
        <v>28</v>
      </c>
      <c r="AE33" s="268"/>
      <c r="AF33" s="272"/>
      <c r="AG33" s="210"/>
      <c r="AH33" s="211"/>
      <c r="AI33" s="471"/>
      <c r="AJ33" s="471"/>
      <c r="AK33" s="471"/>
      <c r="AL33" s="471"/>
      <c r="AM33" s="471"/>
      <c r="AN33" s="464"/>
      <c r="AO33" s="464"/>
      <c r="AP33" s="464"/>
      <c r="AQ33" s="465"/>
      <c r="AR33" s="465"/>
      <c r="AS33" s="466"/>
      <c r="AT33" s="332"/>
      <c r="AU33" s="281"/>
      <c r="AV33" s="332"/>
      <c r="AW33" s="278"/>
      <c r="AX33" s="277"/>
      <c r="AY33" s="278"/>
      <c r="AZ33" s="277"/>
      <c r="BA33" s="281"/>
      <c r="BB33" s="332"/>
      <c r="BC33" s="278"/>
      <c r="BD33" s="277"/>
      <c r="BE33" s="278"/>
      <c r="BF33" s="277"/>
      <c r="BG33" s="281"/>
      <c r="BH33" s="332"/>
      <c r="BI33" s="278"/>
      <c r="BJ33" s="277"/>
      <c r="BK33" s="278"/>
      <c r="BL33" s="277"/>
      <c r="BM33" s="278"/>
      <c r="BN33" s="277"/>
      <c r="BO33" s="278"/>
      <c r="BP33" s="277"/>
      <c r="BQ33" s="278"/>
      <c r="BR33" s="277"/>
      <c r="BS33" s="278"/>
      <c r="BT33" s="277"/>
      <c r="BU33" s="278"/>
      <c r="BV33" s="277"/>
      <c r="BW33" s="278"/>
      <c r="BX33" s="277"/>
      <c r="BY33" s="278"/>
      <c r="BZ33" s="277"/>
      <c r="CA33" s="278"/>
      <c r="CB33" s="277"/>
      <c r="CC33" s="278"/>
      <c r="CD33" s="277"/>
      <c r="CE33" s="278"/>
      <c r="CF33" s="277"/>
      <c r="CG33" s="281"/>
      <c r="CH33" s="304" t="s">
        <v>115</v>
      </c>
      <c r="CI33" s="303"/>
      <c r="CJ33" s="303"/>
      <c r="CK33" s="303"/>
      <c r="CL33" s="305"/>
      <c r="CM33" s="354"/>
      <c r="CN33" s="355"/>
      <c r="CO33" s="95"/>
      <c r="CP33" s="374"/>
      <c r="CQ33" s="374"/>
      <c r="CR33" s="374"/>
      <c r="CS33" s="374"/>
      <c r="CT33" s="374"/>
      <c r="CU33" s="374"/>
      <c r="CV33" s="374"/>
      <c r="CW33" s="374"/>
      <c r="CX33" s="375"/>
      <c r="DC33" s="145"/>
    </row>
    <row r="34" spans="2:137" ht="9" customHeight="1">
      <c r="B34" s="451"/>
      <c r="C34" s="379"/>
      <c r="D34" s="379"/>
      <c r="E34" s="379"/>
      <c r="F34" s="379"/>
      <c r="G34" s="379"/>
      <c r="H34" s="379"/>
      <c r="I34" s="379"/>
      <c r="J34" s="452"/>
      <c r="K34" s="410"/>
      <c r="L34" s="261"/>
      <c r="M34" s="261"/>
      <c r="N34" s="261"/>
      <c r="O34" s="261"/>
      <c r="P34" s="261"/>
      <c r="Q34" s="268"/>
      <c r="R34" s="268"/>
      <c r="S34" s="268"/>
      <c r="T34" s="453"/>
      <c r="U34" s="453"/>
      <c r="V34" s="268"/>
      <c r="W34" s="268"/>
      <c r="X34" s="403"/>
      <c r="Y34" s="403"/>
      <c r="Z34" s="268"/>
      <c r="AA34" s="268"/>
      <c r="AB34" s="455"/>
      <c r="AC34" s="455"/>
      <c r="AD34" s="268"/>
      <c r="AE34" s="268"/>
      <c r="AF34" s="272"/>
      <c r="AG34" s="210"/>
      <c r="AH34" s="211"/>
      <c r="AI34" s="471"/>
      <c r="AJ34" s="471"/>
      <c r="AK34" s="471"/>
      <c r="AL34" s="471"/>
      <c r="AM34" s="471"/>
      <c r="AN34" s="464"/>
      <c r="AO34" s="464"/>
      <c r="AP34" s="464"/>
      <c r="AQ34" s="465"/>
      <c r="AR34" s="465"/>
      <c r="AS34" s="466"/>
      <c r="AT34" s="332"/>
      <c r="AU34" s="281"/>
      <c r="AV34" s="332"/>
      <c r="AW34" s="278"/>
      <c r="AX34" s="277"/>
      <c r="AY34" s="278"/>
      <c r="AZ34" s="277"/>
      <c r="BA34" s="281"/>
      <c r="BB34" s="332"/>
      <c r="BC34" s="278"/>
      <c r="BD34" s="277"/>
      <c r="BE34" s="278"/>
      <c r="BF34" s="277"/>
      <c r="BG34" s="281"/>
      <c r="BH34" s="332"/>
      <c r="BI34" s="278"/>
      <c r="BJ34" s="277"/>
      <c r="BK34" s="278"/>
      <c r="BL34" s="277"/>
      <c r="BM34" s="278"/>
      <c r="BN34" s="277"/>
      <c r="BO34" s="278"/>
      <c r="BP34" s="277"/>
      <c r="BQ34" s="278"/>
      <c r="BR34" s="277"/>
      <c r="BS34" s="278"/>
      <c r="BT34" s="277"/>
      <c r="BU34" s="278"/>
      <c r="BV34" s="277"/>
      <c r="BW34" s="278"/>
      <c r="BX34" s="277"/>
      <c r="BY34" s="278"/>
      <c r="BZ34" s="277"/>
      <c r="CA34" s="278"/>
      <c r="CB34" s="277"/>
      <c r="CC34" s="278"/>
      <c r="CD34" s="277"/>
      <c r="CE34" s="278"/>
      <c r="CF34" s="277"/>
      <c r="CG34" s="281"/>
      <c r="CH34" s="304"/>
      <c r="CI34" s="303"/>
      <c r="CJ34" s="303"/>
      <c r="CK34" s="303"/>
      <c r="CL34" s="305"/>
      <c r="CM34" s="356" t="s">
        <v>121</v>
      </c>
      <c r="CN34" s="353"/>
      <c r="CO34" s="96"/>
      <c r="CP34" s="311" t="s">
        <v>86</v>
      </c>
      <c r="CQ34" s="311"/>
      <c r="CR34" s="311"/>
      <c r="CS34" s="311"/>
      <c r="CT34" s="311"/>
      <c r="CU34" s="311"/>
      <c r="CV34" s="311"/>
      <c r="CW34" s="311"/>
      <c r="CX34" s="312"/>
      <c r="DC34" s="145"/>
    </row>
    <row r="35" spans="2:137" ht="9" customHeight="1" thickBot="1">
      <c r="B35" s="81"/>
      <c r="C35" s="82"/>
      <c r="D35" s="82"/>
      <c r="E35" s="82"/>
      <c r="F35" s="82"/>
      <c r="G35" s="82"/>
      <c r="H35" s="82"/>
      <c r="I35" s="82"/>
      <c r="J35" s="83"/>
      <c r="K35" s="9"/>
      <c r="L35" s="9"/>
      <c r="M35" s="9"/>
      <c r="N35" s="9"/>
      <c r="O35" s="9"/>
      <c r="P35" s="9"/>
      <c r="Q35" s="269"/>
      <c r="R35" s="269"/>
      <c r="S35" s="269"/>
      <c r="T35" s="454"/>
      <c r="U35" s="454"/>
      <c r="V35" s="269"/>
      <c r="W35" s="269"/>
      <c r="X35" s="404"/>
      <c r="Y35" s="404"/>
      <c r="Z35" s="269"/>
      <c r="AA35" s="269"/>
      <c r="AB35" s="456"/>
      <c r="AC35" s="456"/>
      <c r="AD35" s="269"/>
      <c r="AE35" s="269"/>
      <c r="AF35" s="273"/>
      <c r="AG35" s="213"/>
      <c r="AH35" s="214"/>
      <c r="AI35" s="450"/>
      <c r="AJ35" s="450"/>
      <c r="AK35" s="450"/>
      <c r="AL35" s="450"/>
      <c r="AM35" s="450"/>
      <c r="AN35" s="214"/>
      <c r="AO35" s="214"/>
      <c r="AP35" s="214"/>
      <c r="AQ35" s="214"/>
      <c r="AR35" s="214"/>
      <c r="AS35" s="215"/>
      <c r="AT35" s="333"/>
      <c r="AU35" s="282"/>
      <c r="AV35" s="333"/>
      <c r="AW35" s="280"/>
      <c r="AX35" s="279"/>
      <c r="AY35" s="280"/>
      <c r="AZ35" s="279"/>
      <c r="BA35" s="282"/>
      <c r="BB35" s="333"/>
      <c r="BC35" s="280"/>
      <c r="BD35" s="279"/>
      <c r="BE35" s="280"/>
      <c r="BF35" s="279"/>
      <c r="BG35" s="282"/>
      <c r="BH35" s="333"/>
      <c r="BI35" s="280"/>
      <c r="BJ35" s="279"/>
      <c r="BK35" s="280"/>
      <c r="BL35" s="279"/>
      <c r="BM35" s="280"/>
      <c r="BN35" s="279"/>
      <c r="BO35" s="280"/>
      <c r="BP35" s="279"/>
      <c r="BQ35" s="280"/>
      <c r="BR35" s="279"/>
      <c r="BS35" s="280"/>
      <c r="BT35" s="279"/>
      <c r="BU35" s="280"/>
      <c r="BV35" s="279"/>
      <c r="BW35" s="280"/>
      <c r="BX35" s="279"/>
      <c r="BY35" s="280"/>
      <c r="BZ35" s="279"/>
      <c r="CA35" s="280"/>
      <c r="CB35" s="279"/>
      <c r="CC35" s="280"/>
      <c r="CD35" s="279"/>
      <c r="CE35" s="280"/>
      <c r="CF35" s="279"/>
      <c r="CG35" s="282"/>
      <c r="CH35" s="306"/>
      <c r="CI35" s="307"/>
      <c r="CJ35" s="307"/>
      <c r="CK35" s="307"/>
      <c r="CL35" s="308"/>
      <c r="CM35" s="333"/>
      <c r="CN35" s="366"/>
      <c r="CO35" s="97"/>
      <c r="CP35" s="339"/>
      <c r="CQ35" s="339"/>
      <c r="CR35" s="339"/>
      <c r="CS35" s="339"/>
      <c r="CT35" s="339"/>
      <c r="CU35" s="339"/>
      <c r="CV35" s="339"/>
      <c r="CW35" s="339"/>
      <c r="CX35" s="340"/>
      <c r="DC35" s="145"/>
    </row>
    <row r="36" spans="2:137" ht="9" customHeight="1">
      <c r="B36" s="3"/>
      <c r="C36" s="3"/>
      <c r="D36" s="3"/>
      <c r="E36" s="3"/>
      <c r="F36" s="3"/>
      <c r="G36" s="3"/>
      <c r="H36" s="3"/>
      <c r="I36" s="3"/>
      <c r="J36" s="3"/>
      <c r="K36" s="4"/>
      <c r="L36" s="4"/>
      <c r="M36" s="4"/>
      <c r="N36" s="4"/>
      <c r="O36" s="4"/>
      <c r="P36" s="4"/>
      <c r="Q36" s="232"/>
      <c r="R36" s="232"/>
      <c r="S36" s="232"/>
      <c r="T36" s="235"/>
      <c r="U36" s="235"/>
      <c r="V36" s="232"/>
      <c r="W36" s="232"/>
      <c r="X36" s="236"/>
      <c r="Y36" s="236"/>
      <c r="Z36" s="232"/>
      <c r="AA36" s="232"/>
      <c r="AB36" s="237"/>
      <c r="AC36" s="237"/>
      <c r="AD36" s="232"/>
      <c r="AE36" s="216"/>
      <c r="AF36" s="216"/>
      <c r="AG36" s="217"/>
      <c r="AH36" s="217"/>
      <c r="AI36" s="218"/>
      <c r="AJ36" s="218"/>
      <c r="AK36" s="218"/>
      <c r="AL36" s="218"/>
      <c r="AM36" s="218"/>
      <c r="AN36" s="217"/>
      <c r="AO36" s="217"/>
      <c r="AP36" s="217"/>
      <c r="AQ36" s="217"/>
      <c r="AR36" s="217"/>
      <c r="AS36" s="217"/>
      <c r="AT36" s="219"/>
      <c r="AU36" s="219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111"/>
      <c r="CI36" s="111"/>
      <c r="CJ36" s="111"/>
      <c r="CK36" s="111"/>
      <c r="CL36" s="111"/>
      <c r="CM36" s="234"/>
      <c r="CN36" s="234"/>
      <c r="CO36" s="3"/>
      <c r="CP36" s="103"/>
      <c r="CQ36" s="103"/>
      <c r="CR36" s="103"/>
      <c r="CS36" s="103"/>
      <c r="CT36" s="103"/>
      <c r="CU36" s="103"/>
      <c r="CV36" s="103"/>
      <c r="CW36" s="103"/>
      <c r="CX36" s="103"/>
      <c r="DC36" s="145"/>
    </row>
    <row r="37" spans="2:137" ht="9" customHeight="1">
      <c r="B37" s="3"/>
      <c r="C37" s="3"/>
      <c r="D37" s="3"/>
      <c r="E37" s="3"/>
      <c r="F37" s="3"/>
      <c r="G37" s="3"/>
      <c r="H37" s="3"/>
      <c r="I37" s="3"/>
      <c r="J37" s="3"/>
      <c r="K37" s="4"/>
      <c r="L37" s="4"/>
      <c r="M37" s="4"/>
      <c r="N37" s="4"/>
      <c r="O37" s="4"/>
      <c r="P37" s="4"/>
      <c r="Q37" s="232"/>
      <c r="R37" s="232"/>
      <c r="S37" s="232"/>
      <c r="T37" s="235"/>
      <c r="U37" s="235"/>
      <c r="V37" s="232"/>
      <c r="W37" s="232"/>
      <c r="X37" s="236"/>
      <c r="Y37" s="236"/>
      <c r="Z37" s="232"/>
      <c r="AA37" s="232"/>
      <c r="AB37" s="237"/>
      <c r="AC37" s="237"/>
      <c r="AD37" s="232"/>
      <c r="AE37" s="216"/>
      <c r="AF37" s="216"/>
      <c r="AG37" s="217"/>
      <c r="AH37" s="217"/>
      <c r="AI37" s="218"/>
      <c r="AJ37" s="218"/>
      <c r="AK37" s="218"/>
      <c r="AL37" s="218"/>
      <c r="AM37" s="218"/>
      <c r="AN37" s="217"/>
      <c r="AO37" s="217"/>
      <c r="AP37" s="217"/>
      <c r="AQ37" s="217"/>
      <c r="AR37" s="217"/>
      <c r="AS37" s="217"/>
      <c r="AT37" s="219"/>
      <c r="AU37" s="219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111"/>
      <c r="CI37" s="111"/>
      <c r="CJ37" s="111"/>
      <c r="CK37" s="111"/>
      <c r="CL37" s="111"/>
      <c r="CM37" s="234"/>
      <c r="CN37" s="234"/>
      <c r="CO37" s="3"/>
      <c r="CP37" s="103"/>
      <c r="CQ37" s="103"/>
      <c r="CR37" s="103"/>
      <c r="CS37" s="103"/>
      <c r="CT37" s="103"/>
      <c r="CU37" s="103"/>
      <c r="CV37" s="103"/>
      <c r="CW37" s="103"/>
      <c r="CX37" s="103"/>
      <c r="DC37" s="145"/>
    </row>
    <row r="38" spans="2:137" ht="9" customHeight="1">
      <c r="DC38" s="145"/>
    </row>
    <row r="39" spans="2:137" s="4" customFormat="1" ht="12.75" customHeight="1">
      <c r="B39" s="293"/>
      <c r="C39" s="293"/>
      <c r="D39" s="5"/>
      <c r="E39" s="5"/>
      <c r="F39" s="5"/>
      <c r="G39" s="5"/>
      <c r="H39" s="5"/>
      <c r="I39" s="5"/>
      <c r="J39" s="5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268"/>
      <c r="CJ39" s="378"/>
      <c r="CK39" s="378"/>
      <c r="CL39" s="378"/>
      <c r="CM39" s="378"/>
      <c r="CN39" s="378"/>
      <c r="CO39" s="378"/>
      <c r="CP39" s="378"/>
      <c r="CQ39" s="378"/>
      <c r="CR39" s="378"/>
      <c r="CS39" s="378"/>
      <c r="CT39" s="378"/>
      <c r="CU39" s="378"/>
      <c r="CV39" s="378"/>
      <c r="CW39" s="378"/>
      <c r="CX39" s="378"/>
      <c r="DC39" s="145"/>
    </row>
    <row r="40" spans="2:137" ht="9" customHeight="1">
      <c r="B40" s="293"/>
      <c r="C40" s="293"/>
      <c r="Y40" s="3"/>
      <c r="Z40" s="3"/>
      <c r="AA40" s="3"/>
      <c r="AB40" s="449"/>
      <c r="AC40" s="379"/>
      <c r="AD40" s="379"/>
      <c r="AE40" s="379"/>
      <c r="AF40" s="379"/>
      <c r="AG40" s="379"/>
      <c r="AH40" s="379"/>
      <c r="AI40" s="379"/>
      <c r="AJ40" s="379"/>
      <c r="AL40" s="449"/>
      <c r="AM40" s="379"/>
      <c r="AN40" s="379"/>
      <c r="AO40" s="379"/>
      <c r="AP40" s="379"/>
      <c r="AQ40" s="379"/>
      <c r="AR40" s="379"/>
      <c r="AS40" s="379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Z40" s="271"/>
      <c r="CA40" s="303"/>
      <c r="CB40" s="303"/>
      <c r="CC40" s="303"/>
      <c r="CD40" s="303"/>
      <c r="CE40" s="303"/>
      <c r="CF40" s="303"/>
      <c r="CG40" s="303"/>
      <c r="CH40" s="303"/>
    </row>
    <row r="41" spans="2:137" ht="9" customHeight="1">
      <c r="B41" s="261"/>
      <c r="C41" s="379"/>
      <c r="D41" s="379"/>
      <c r="E41" s="379"/>
      <c r="F41" s="379"/>
      <c r="G41" s="379"/>
      <c r="H41" s="379"/>
      <c r="I41" s="379"/>
      <c r="J41" s="379"/>
      <c r="K41" s="293"/>
      <c r="L41" s="293"/>
      <c r="M41" s="293"/>
      <c r="N41" s="381"/>
      <c r="O41" s="381"/>
      <c r="P41" s="381"/>
      <c r="Q41" s="289"/>
      <c r="R41" s="289"/>
      <c r="S41" s="415"/>
      <c r="T41" s="415"/>
      <c r="U41" s="289"/>
      <c r="V41" s="289"/>
      <c r="W41" s="415"/>
      <c r="X41" s="415"/>
      <c r="Y41" s="289"/>
      <c r="Z41" s="289"/>
      <c r="AB41" s="449"/>
      <c r="AC41" s="379"/>
      <c r="AD41" s="379"/>
      <c r="AE41" s="379"/>
      <c r="AF41" s="379"/>
      <c r="AG41" s="379"/>
      <c r="AH41" s="379"/>
      <c r="AI41" s="379"/>
      <c r="AJ41" s="379"/>
      <c r="AL41" s="449"/>
      <c r="AM41" s="379"/>
      <c r="AN41" s="379"/>
      <c r="AO41" s="379"/>
      <c r="AP41" s="379"/>
      <c r="AQ41" s="379"/>
      <c r="AR41" s="379"/>
      <c r="AS41" s="379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Z41" s="271"/>
      <c r="CA41" s="303"/>
      <c r="CB41" s="303"/>
      <c r="CC41" s="303"/>
      <c r="CD41" s="303"/>
      <c r="CE41" s="303"/>
      <c r="CF41" s="303"/>
      <c r="CG41" s="303"/>
      <c r="CH41" s="303"/>
      <c r="CL41" s="389"/>
      <c r="CM41" s="389"/>
      <c r="CN41" s="389"/>
      <c r="CQ41" s="389"/>
      <c r="CR41" s="389"/>
      <c r="CU41" s="389"/>
      <c r="CV41" s="389"/>
    </row>
    <row r="42" spans="2:137" ht="9" customHeight="1">
      <c r="B42" s="261"/>
      <c r="C42" s="379"/>
      <c r="D42" s="379"/>
      <c r="E42" s="379"/>
      <c r="F42" s="379"/>
      <c r="G42" s="379"/>
      <c r="H42" s="379"/>
      <c r="I42" s="379"/>
      <c r="J42" s="379"/>
      <c r="K42" s="293"/>
      <c r="L42" s="293"/>
      <c r="M42" s="293"/>
      <c r="N42" s="381"/>
      <c r="O42" s="381"/>
      <c r="P42" s="381"/>
      <c r="Q42" s="289"/>
      <c r="R42" s="289"/>
      <c r="S42" s="415"/>
      <c r="T42" s="415"/>
      <c r="U42" s="289"/>
      <c r="V42" s="289"/>
      <c r="W42" s="415"/>
      <c r="X42" s="415"/>
      <c r="Y42" s="289"/>
      <c r="Z42" s="289"/>
      <c r="AB42" s="389"/>
      <c r="AC42" s="379"/>
      <c r="AD42" s="379"/>
      <c r="AE42" s="379"/>
      <c r="AF42" s="379"/>
      <c r="AG42" s="379"/>
      <c r="AH42" s="379"/>
      <c r="AI42" s="379"/>
      <c r="AJ42" s="379"/>
      <c r="AL42" s="389"/>
      <c r="AM42" s="271"/>
      <c r="AN42" s="271"/>
      <c r="AO42" s="271"/>
      <c r="AP42" s="271"/>
      <c r="AQ42" s="271"/>
      <c r="AR42" s="271"/>
      <c r="AS42" s="271"/>
      <c r="AT42" s="10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Z42" s="271"/>
      <c r="CA42" s="303"/>
      <c r="CB42" s="303"/>
      <c r="CC42" s="303"/>
      <c r="CD42" s="303"/>
      <c r="CE42" s="303"/>
      <c r="CF42" s="303"/>
      <c r="CG42" s="303"/>
      <c r="CH42" s="303"/>
      <c r="CL42" s="389"/>
      <c r="CM42" s="389"/>
      <c r="CN42" s="389"/>
      <c r="CQ42" s="389"/>
      <c r="CR42" s="389"/>
      <c r="CU42" s="389"/>
      <c r="CV42" s="389"/>
    </row>
    <row r="43" spans="2:137" ht="9" customHeight="1">
      <c r="B43" s="261"/>
      <c r="C43" s="379"/>
      <c r="D43" s="379"/>
      <c r="E43" s="379"/>
      <c r="F43" s="379"/>
      <c r="G43" s="379"/>
      <c r="H43" s="379"/>
      <c r="I43" s="379"/>
      <c r="J43" s="379"/>
      <c r="K43" s="293"/>
      <c r="L43" s="293"/>
      <c r="M43" s="293"/>
      <c r="N43" s="381"/>
      <c r="O43" s="381"/>
      <c r="P43" s="381"/>
      <c r="Q43" s="289"/>
      <c r="R43" s="289"/>
      <c r="S43" s="415"/>
      <c r="T43" s="415"/>
      <c r="U43" s="289"/>
      <c r="V43" s="289"/>
      <c r="W43" s="415"/>
      <c r="X43" s="415"/>
      <c r="Y43" s="289"/>
      <c r="Z43" s="289"/>
      <c r="AB43" s="389"/>
      <c r="AC43" s="379"/>
      <c r="AD43" s="379"/>
      <c r="AE43" s="379"/>
      <c r="AF43" s="379"/>
      <c r="AG43" s="379"/>
      <c r="AH43" s="379"/>
      <c r="AI43" s="379"/>
      <c r="AJ43" s="379"/>
      <c r="AL43" s="389"/>
      <c r="AM43" s="271"/>
      <c r="AN43" s="271"/>
      <c r="AO43" s="271"/>
      <c r="AP43" s="271"/>
      <c r="AQ43" s="271"/>
      <c r="AR43" s="271"/>
      <c r="AS43" s="271"/>
      <c r="AT43" s="103"/>
      <c r="BM43" s="3"/>
      <c r="BN43" s="3"/>
      <c r="BO43" s="3"/>
      <c r="BP43" s="4"/>
      <c r="BQ43" s="4"/>
      <c r="BR43" s="3"/>
      <c r="BS43" s="3"/>
      <c r="BT43" s="3"/>
      <c r="BU43" s="4"/>
      <c r="BV43" s="4"/>
      <c r="BW43" s="4"/>
      <c r="BZ43" s="271"/>
      <c r="CA43" s="303"/>
      <c r="CB43" s="303"/>
      <c r="CC43" s="303"/>
      <c r="CD43" s="303"/>
      <c r="CE43" s="303"/>
      <c r="CF43" s="303"/>
      <c r="CG43" s="303"/>
      <c r="CH43" s="303"/>
      <c r="CI43" s="271"/>
      <c r="CJ43" s="271"/>
      <c r="CK43" s="271"/>
      <c r="CL43" s="389"/>
      <c r="CM43" s="389"/>
      <c r="CN43" s="389"/>
      <c r="CO43" s="303"/>
      <c r="CP43" s="303"/>
      <c r="CQ43" s="389"/>
      <c r="CR43" s="389"/>
      <c r="CS43" s="303"/>
      <c r="CT43" s="303"/>
      <c r="CU43" s="389"/>
      <c r="CV43" s="389"/>
      <c r="CW43" s="303"/>
      <c r="CX43" s="303"/>
    </row>
    <row r="44" spans="2:137" ht="9" customHeight="1">
      <c r="B44" s="261"/>
      <c r="C44" s="379"/>
      <c r="D44" s="379"/>
      <c r="E44" s="379"/>
      <c r="F44" s="379"/>
      <c r="G44" s="379"/>
      <c r="H44" s="379"/>
      <c r="I44" s="379"/>
      <c r="J44" s="379"/>
      <c r="K44" s="293"/>
      <c r="L44" s="293"/>
      <c r="M44" s="293"/>
      <c r="N44" s="381"/>
      <c r="O44" s="381"/>
      <c r="P44" s="381"/>
      <c r="Q44" s="289"/>
      <c r="R44" s="289"/>
      <c r="S44" s="415"/>
      <c r="T44" s="415"/>
      <c r="U44" s="289"/>
      <c r="V44" s="289"/>
      <c r="W44" s="415"/>
      <c r="X44" s="415"/>
      <c r="Y44" s="289"/>
      <c r="Z44" s="289"/>
      <c r="AB44" s="389"/>
      <c r="AC44" s="379"/>
      <c r="AD44" s="379"/>
      <c r="AE44" s="379"/>
      <c r="AF44" s="379"/>
      <c r="AG44" s="379"/>
      <c r="AH44" s="379"/>
      <c r="AI44" s="379"/>
      <c r="AJ44" s="379"/>
      <c r="AL44" s="68"/>
      <c r="AM44" s="104"/>
      <c r="AN44" s="104"/>
      <c r="AO44" s="104"/>
      <c r="AP44" s="104"/>
      <c r="AQ44" s="104"/>
      <c r="AR44" s="104"/>
      <c r="AS44" s="104"/>
      <c r="AT44" s="104"/>
      <c r="BM44" s="3"/>
      <c r="BN44" s="3"/>
      <c r="BO44" s="3"/>
      <c r="BP44" s="4"/>
      <c r="BQ44" s="4"/>
      <c r="BR44" s="3"/>
      <c r="BS44" s="3"/>
      <c r="BT44" s="3"/>
      <c r="BU44" s="4"/>
      <c r="BV44" s="4"/>
      <c r="BW44" s="4"/>
      <c r="BZ44" s="271"/>
      <c r="CA44" s="303"/>
      <c r="CB44" s="303"/>
      <c r="CC44" s="303"/>
      <c r="CD44" s="303"/>
      <c r="CE44" s="303"/>
      <c r="CF44" s="303"/>
      <c r="CG44" s="303"/>
      <c r="CH44" s="303"/>
      <c r="CI44" s="271"/>
      <c r="CJ44" s="271"/>
      <c r="CK44" s="271"/>
      <c r="CL44" s="389"/>
      <c r="CM44" s="389"/>
      <c r="CN44" s="389"/>
      <c r="CO44" s="303"/>
      <c r="CP44" s="303"/>
      <c r="CQ44" s="389"/>
      <c r="CR44" s="389"/>
      <c r="CS44" s="303"/>
      <c r="CT44" s="303"/>
      <c r="CU44" s="389"/>
      <c r="CV44" s="389"/>
      <c r="CW44" s="303"/>
      <c r="CX44" s="303"/>
    </row>
    <row r="45" spans="2:137" ht="9" customHeight="1">
      <c r="B45" s="3"/>
      <c r="C45" s="3"/>
      <c r="D45" s="3"/>
      <c r="E45" s="3"/>
      <c r="F45" s="3"/>
      <c r="G45" s="3"/>
      <c r="H45" s="3"/>
      <c r="I45" s="3"/>
      <c r="J45" s="3"/>
      <c r="AB45" s="389"/>
      <c r="AC45" s="379"/>
      <c r="AD45" s="379"/>
      <c r="AE45" s="379"/>
      <c r="AF45" s="379"/>
      <c r="AG45" s="379"/>
      <c r="AH45" s="379"/>
      <c r="AI45" s="379"/>
      <c r="AJ45" s="379"/>
      <c r="AL45" s="68"/>
      <c r="AM45" s="104"/>
      <c r="AN45" s="104"/>
      <c r="AO45" s="104"/>
      <c r="AP45" s="104"/>
      <c r="AQ45" s="104"/>
      <c r="AR45" s="104"/>
      <c r="AS45" s="104"/>
      <c r="AT45" s="104"/>
      <c r="BZ45" s="303"/>
      <c r="CA45" s="303"/>
      <c r="CB45" s="303"/>
      <c r="CC45" s="303"/>
      <c r="CD45" s="303"/>
      <c r="CE45" s="303"/>
      <c r="CF45" s="303"/>
      <c r="CG45" s="303"/>
      <c r="CH45" s="303"/>
    </row>
    <row r="46" spans="2:137" s="5" customFormat="1" ht="12.75" customHeight="1">
      <c r="X46" s="293" t="s">
        <v>48</v>
      </c>
      <c r="Y46" s="293"/>
      <c r="Z46" s="293"/>
      <c r="AA46" s="293"/>
      <c r="AB46" s="293"/>
      <c r="AC46" s="293"/>
      <c r="AD46" s="293"/>
      <c r="AE46" s="293"/>
      <c r="AF46" s="293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C47" s="303" t="s">
        <v>47</v>
      </c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293"/>
      <c r="Y47" s="293"/>
      <c r="Z47" s="293"/>
      <c r="AA47" s="293"/>
      <c r="AB47" s="293"/>
      <c r="AC47" s="293"/>
      <c r="AD47" s="293"/>
      <c r="AE47" s="293"/>
      <c r="AF47" s="293"/>
      <c r="AG47" s="379" t="s">
        <v>50</v>
      </c>
      <c r="AH47" s="379"/>
      <c r="AI47" s="379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379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s="5" customFormat="1" ht="12.75" customHeight="1"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233"/>
      <c r="Y48" s="233"/>
      <c r="Z48" s="233"/>
      <c r="AA48" s="233"/>
      <c r="AB48" s="233"/>
      <c r="AC48" s="233"/>
      <c r="AD48" s="233"/>
      <c r="AE48" s="233"/>
      <c r="AF48" s="233"/>
      <c r="AG48" s="379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379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</row>
    <row r="49" spans="2:137" s="5" customFormat="1" ht="12.75" customHeight="1"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78" t="s">
        <v>49</v>
      </c>
      <c r="Y49" s="378"/>
      <c r="Z49" s="378"/>
      <c r="AA49" s="378"/>
      <c r="AB49" s="378"/>
      <c r="AC49" s="378"/>
      <c r="AD49" s="378"/>
      <c r="AE49" s="378"/>
      <c r="AF49" s="378"/>
      <c r="AG49" s="379"/>
      <c r="AH49" s="379"/>
      <c r="AI49" s="379"/>
      <c r="AJ49" s="379"/>
      <c r="AK49" s="379"/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V49" s="379"/>
      <c r="AW49" s="379"/>
      <c r="AX49" s="379"/>
      <c r="AY49" s="379"/>
      <c r="AZ49" s="379"/>
      <c r="BA49" s="379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</row>
    <row r="50" spans="2:137" s="5" customFormat="1" ht="12.75" customHeight="1">
      <c r="R50" s="4"/>
      <c r="S50" s="4"/>
      <c r="T50" s="4"/>
      <c r="U50" s="4"/>
      <c r="V50" s="4"/>
      <c r="W50" s="4"/>
      <c r="X50" s="4"/>
      <c r="Y50" s="4"/>
      <c r="Z50" s="4"/>
      <c r="AA50" s="289" t="s">
        <v>29</v>
      </c>
      <c r="AB50" s="289"/>
      <c r="AC50" s="289"/>
      <c r="AD50" s="448">
        <v>6</v>
      </c>
      <c r="AE50" s="448"/>
      <c r="AF50" s="448"/>
      <c r="AG50" s="289" t="s">
        <v>16</v>
      </c>
      <c r="AH50" s="289"/>
      <c r="AI50" s="380">
        <v>4</v>
      </c>
      <c r="AJ50" s="380"/>
      <c r="AK50" s="380"/>
      <c r="AL50" s="289" t="s">
        <v>15</v>
      </c>
      <c r="AM50" s="289"/>
      <c r="AN50" s="380">
        <v>1</v>
      </c>
      <c r="AO50" s="380"/>
      <c r="AP50" s="380"/>
      <c r="AQ50" s="293" t="s">
        <v>14</v>
      </c>
      <c r="AR50" s="293"/>
      <c r="BC50" s="393" t="s">
        <v>51</v>
      </c>
      <c r="BD50" s="393"/>
      <c r="BE50" s="393"/>
      <c r="BF50" s="393"/>
      <c r="BG50" s="393"/>
      <c r="BH50" s="393"/>
      <c r="BI50" s="392" t="s">
        <v>124</v>
      </c>
      <c r="BJ50" s="392"/>
      <c r="BK50" s="392"/>
      <c r="BL50" s="392"/>
      <c r="BM50" s="392"/>
      <c r="BN50" s="392"/>
      <c r="BO50" s="392"/>
      <c r="BP50" s="392"/>
      <c r="BQ50" s="392"/>
      <c r="BR50" s="392"/>
      <c r="BS50" s="392"/>
      <c r="BT50" s="392"/>
      <c r="BU50" s="392"/>
      <c r="BV50" s="392"/>
      <c r="BW50" s="392"/>
      <c r="BX50" s="392"/>
      <c r="BY50" s="392"/>
      <c r="BZ50" s="392"/>
      <c r="CA50" s="392"/>
      <c r="CB50" s="392"/>
      <c r="CC50" s="392"/>
      <c r="CD50" s="392"/>
      <c r="CE50" s="392"/>
      <c r="CF50" s="392"/>
      <c r="CG50" s="392"/>
      <c r="CH50" s="392"/>
      <c r="CI50" s="392"/>
      <c r="CJ50" s="392"/>
      <c r="CK50" s="392"/>
      <c r="CL50" s="392"/>
      <c r="CM50" s="392"/>
      <c r="CN50" s="392"/>
      <c r="CO50" s="392"/>
      <c r="CP50" s="392"/>
      <c r="CQ50" s="392"/>
      <c r="CR50" s="392"/>
      <c r="CS50" s="392"/>
      <c r="CT50" s="392"/>
      <c r="CU50" s="392"/>
      <c r="CV50" s="392"/>
      <c r="CW50" s="392"/>
      <c r="CX50" s="392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</row>
    <row r="51" spans="2:137" s="5" customFormat="1" ht="12.75" customHeight="1">
      <c r="G51" s="5" t="s">
        <v>62</v>
      </c>
      <c r="AA51" s="289"/>
      <c r="AB51" s="289"/>
      <c r="AC51" s="289"/>
      <c r="AD51" s="448"/>
      <c r="AE51" s="448"/>
      <c r="AF51" s="448"/>
      <c r="AG51" s="289"/>
      <c r="AH51" s="289"/>
      <c r="AI51" s="380"/>
      <c r="AJ51" s="380"/>
      <c r="AK51" s="380"/>
      <c r="AL51" s="289"/>
      <c r="AM51" s="289"/>
      <c r="AN51" s="380"/>
      <c r="AO51" s="380"/>
      <c r="AP51" s="380"/>
      <c r="AQ51" s="293"/>
      <c r="AR51" s="293"/>
      <c r="AY51" s="111"/>
      <c r="BC51" s="393"/>
      <c r="BD51" s="393"/>
      <c r="BE51" s="393"/>
      <c r="BF51" s="393"/>
      <c r="BG51" s="393"/>
      <c r="BH51" s="393"/>
      <c r="BI51" s="392"/>
      <c r="BJ51" s="392"/>
      <c r="BK51" s="392"/>
      <c r="BL51" s="392"/>
      <c r="BM51" s="392"/>
      <c r="BN51" s="392"/>
      <c r="BO51" s="392"/>
      <c r="BP51" s="392"/>
      <c r="BQ51" s="392"/>
      <c r="BR51" s="392"/>
      <c r="BS51" s="392"/>
      <c r="BT51" s="392"/>
      <c r="BU51" s="392"/>
      <c r="BV51" s="392"/>
      <c r="BW51" s="392"/>
      <c r="BX51" s="392"/>
      <c r="BY51" s="392"/>
      <c r="BZ51" s="392"/>
      <c r="CA51" s="392"/>
      <c r="CB51" s="392"/>
      <c r="CC51" s="392"/>
      <c r="CD51" s="392"/>
      <c r="CE51" s="392"/>
      <c r="CF51" s="392"/>
      <c r="CG51" s="392"/>
      <c r="CH51" s="392"/>
      <c r="CI51" s="392"/>
      <c r="CJ51" s="392"/>
      <c r="CK51" s="392"/>
      <c r="CL51" s="392"/>
      <c r="CM51" s="392"/>
      <c r="CN51" s="392"/>
      <c r="CO51" s="392"/>
      <c r="CP51" s="392"/>
      <c r="CQ51" s="392"/>
      <c r="CR51" s="392"/>
      <c r="CS51" s="392"/>
      <c r="CT51" s="392"/>
      <c r="CU51" s="392"/>
      <c r="CV51" s="392"/>
      <c r="CW51" s="392"/>
      <c r="CX51" s="392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</row>
    <row r="52" spans="2:137" s="4" customFormat="1" ht="5.25" customHeight="1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238"/>
      <c r="AE52" s="238"/>
      <c r="AF52" s="238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</row>
    <row r="53" spans="2:137" s="4" customFormat="1" ht="9" customHeight="1">
      <c r="AD53" s="239"/>
      <c r="AE53" s="239"/>
      <c r="AF53" s="239"/>
    </row>
    <row r="54" spans="2:137" s="5" customFormat="1" ht="12.75" customHeight="1">
      <c r="R54" s="5" t="s">
        <v>54</v>
      </c>
      <c r="AD54" s="239"/>
      <c r="AE54" s="239"/>
      <c r="AF54" s="239"/>
      <c r="BC54" s="393" t="s">
        <v>52</v>
      </c>
      <c r="BD54" s="393"/>
      <c r="BE54" s="393"/>
      <c r="BF54" s="393"/>
      <c r="BG54" s="393"/>
      <c r="BH54" s="393"/>
      <c r="BI54" s="396" t="s">
        <v>126</v>
      </c>
      <c r="BJ54" s="396"/>
      <c r="BK54" s="396"/>
      <c r="BL54" s="396"/>
      <c r="BM54" s="396"/>
      <c r="BN54" s="396"/>
      <c r="BO54" s="396"/>
      <c r="BP54" s="396"/>
      <c r="BQ54" s="396"/>
      <c r="BR54" s="396"/>
      <c r="BS54" s="396"/>
      <c r="BT54" s="396"/>
      <c r="BU54" s="396"/>
      <c r="BV54" s="396"/>
      <c r="BW54" s="396"/>
      <c r="BX54" s="396"/>
      <c r="BY54" s="396"/>
      <c r="BZ54" s="396"/>
      <c r="CA54" s="396"/>
      <c r="CB54" s="396"/>
      <c r="CC54" s="396"/>
      <c r="CD54" s="396"/>
      <c r="CE54" s="396"/>
      <c r="CF54" s="396"/>
      <c r="CG54" s="396"/>
      <c r="CH54" s="396"/>
      <c r="CI54" s="396"/>
      <c r="CJ54" s="396"/>
      <c r="CK54" s="396"/>
      <c r="CL54" s="396"/>
      <c r="CM54" s="396"/>
      <c r="CN54" s="396"/>
      <c r="CO54" s="396"/>
      <c r="CP54" s="396"/>
      <c r="CQ54" s="396"/>
      <c r="CR54" s="396"/>
      <c r="CS54" s="396"/>
      <c r="CT54" s="396"/>
      <c r="CU54" s="396"/>
      <c r="CV54" s="396"/>
      <c r="CW54" s="396"/>
      <c r="CX54" s="396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</row>
    <row r="55" spans="2:137" s="5" customFormat="1" ht="12.75" customHeight="1">
      <c r="AA55" s="289" t="s">
        <v>29</v>
      </c>
      <c r="AB55" s="289"/>
      <c r="AC55" s="289"/>
      <c r="AD55" s="448">
        <v>6</v>
      </c>
      <c r="AE55" s="448"/>
      <c r="AF55" s="448"/>
      <c r="AG55" s="289" t="s">
        <v>16</v>
      </c>
      <c r="AH55" s="289"/>
      <c r="AI55" s="380">
        <v>4</v>
      </c>
      <c r="AJ55" s="380"/>
      <c r="AK55" s="380"/>
      <c r="AL55" s="289" t="s">
        <v>15</v>
      </c>
      <c r="AM55" s="289"/>
      <c r="AN55" s="380">
        <v>1</v>
      </c>
      <c r="AO55" s="380"/>
      <c r="AP55" s="380"/>
      <c r="AQ55" s="293" t="s">
        <v>14</v>
      </c>
      <c r="AR55" s="293"/>
      <c r="AU55" s="303" t="s">
        <v>53</v>
      </c>
      <c r="AV55" s="303"/>
      <c r="AW55" s="303"/>
      <c r="AX55" s="303"/>
      <c r="AY55" s="303"/>
      <c r="AZ55" s="303"/>
      <c r="BA55" s="303"/>
      <c r="BB55" s="303"/>
      <c r="BC55" s="393"/>
      <c r="BD55" s="393"/>
      <c r="BE55" s="393"/>
      <c r="BF55" s="393"/>
      <c r="BG55" s="393"/>
      <c r="BH55" s="393"/>
      <c r="BI55" s="396"/>
      <c r="BJ55" s="396"/>
      <c r="BK55" s="396"/>
      <c r="BL55" s="396"/>
      <c r="BM55" s="396"/>
      <c r="BN55" s="396"/>
      <c r="BO55" s="396"/>
      <c r="BP55" s="396"/>
      <c r="BQ55" s="396"/>
      <c r="BR55" s="396"/>
      <c r="BS55" s="396"/>
      <c r="BT55" s="396"/>
      <c r="BU55" s="396"/>
      <c r="BV55" s="396"/>
      <c r="BW55" s="396"/>
      <c r="BX55" s="396"/>
      <c r="BY55" s="396"/>
      <c r="BZ55" s="396"/>
      <c r="CA55" s="396"/>
      <c r="CB55" s="396"/>
      <c r="CC55" s="396"/>
      <c r="CD55" s="396"/>
      <c r="CE55" s="396"/>
      <c r="CF55" s="396"/>
      <c r="CG55" s="396"/>
      <c r="CH55" s="396"/>
      <c r="CI55" s="396"/>
      <c r="CJ55" s="396"/>
      <c r="CK55" s="396"/>
      <c r="CL55" s="396"/>
      <c r="CM55" s="396"/>
      <c r="CN55" s="396"/>
      <c r="CO55" s="396"/>
      <c r="CP55" s="396"/>
      <c r="CQ55" s="396"/>
      <c r="CR55" s="396"/>
      <c r="CS55" s="396"/>
      <c r="CT55" s="396"/>
      <c r="CU55" s="396"/>
      <c r="CV55" s="396"/>
      <c r="CW55" s="396"/>
      <c r="CX55" s="396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</row>
    <row r="56" spans="2:137" s="5" customFormat="1" ht="12.75" customHeight="1">
      <c r="AA56" s="289"/>
      <c r="AB56" s="289"/>
      <c r="AC56" s="289"/>
      <c r="AD56" s="448"/>
      <c r="AE56" s="448"/>
      <c r="AF56" s="448"/>
      <c r="AG56" s="289"/>
      <c r="AH56" s="289"/>
      <c r="AI56" s="380"/>
      <c r="AJ56" s="380"/>
      <c r="AK56" s="380"/>
      <c r="AL56" s="289"/>
      <c r="AM56" s="289"/>
      <c r="AN56" s="380"/>
      <c r="AO56" s="380"/>
      <c r="AP56" s="380"/>
      <c r="AQ56" s="293"/>
      <c r="AR56" s="293"/>
      <c r="AU56" s="303"/>
      <c r="AV56" s="303"/>
      <c r="AW56" s="303"/>
      <c r="AX56" s="303"/>
      <c r="AY56" s="303"/>
      <c r="AZ56" s="303"/>
      <c r="BA56" s="303"/>
      <c r="BB56" s="303"/>
      <c r="BC56" s="393" t="s">
        <v>51</v>
      </c>
      <c r="BD56" s="393"/>
      <c r="BE56" s="393"/>
      <c r="BF56" s="393"/>
      <c r="BG56" s="393"/>
      <c r="BH56" s="393"/>
      <c r="BI56" s="396" t="s">
        <v>137</v>
      </c>
      <c r="BJ56" s="396"/>
      <c r="BK56" s="396"/>
      <c r="BL56" s="396"/>
      <c r="BM56" s="396"/>
      <c r="BN56" s="396"/>
      <c r="BO56" s="396"/>
      <c r="BP56" s="396"/>
      <c r="BQ56" s="396"/>
      <c r="BR56" s="396"/>
      <c r="BS56" s="396"/>
      <c r="BT56" s="396"/>
      <c r="BU56" s="396"/>
      <c r="BV56" s="396"/>
      <c r="BW56" s="396"/>
      <c r="BX56" s="396"/>
      <c r="BY56" s="396"/>
      <c r="BZ56" s="396"/>
      <c r="CA56" s="396"/>
      <c r="CB56" s="396"/>
      <c r="CC56" s="396"/>
      <c r="CD56" s="396"/>
      <c r="CE56" s="396"/>
      <c r="CF56" s="396"/>
      <c r="CG56" s="396"/>
      <c r="CH56" s="396"/>
      <c r="CI56" s="396"/>
      <c r="CJ56" s="396"/>
      <c r="CK56" s="396"/>
      <c r="CL56" s="396"/>
      <c r="CM56" s="396"/>
      <c r="CN56" s="396"/>
      <c r="CO56" s="396"/>
      <c r="CP56" s="396"/>
      <c r="CQ56" s="399" t="s">
        <v>118</v>
      </c>
      <c r="CR56" s="399"/>
      <c r="CS56" s="399"/>
      <c r="CT56" s="399"/>
      <c r="CU56" s="399"/>
      <c r="CV56" s="399"/>
      <c r="CW56" s="399"/>
      <c r="CX56" s="399"/>
      <c r="CY56" s="399"/>
      <c r="CZ56" s="4"/>
      <c r="DA56" s="4"/>
      <c r="DB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</row>
    <row r="57" spans="2:137" s="5" customFormat="1" ht="12.75" customHeight="1">
      <c r="AU57" s="391"/>
      <c r="AV57" s="391"/>
      <c r="AW57" s="391"/>
      <c r="AX57" s="391"/>
      <c r="AY57" s="391"/>
      <c r="AZ57" s="391"/>
      <c r="BA57" s="391"/>
      <c r="BB57" s="391"/>
      <c r="BC57" s="397"/>
      <c r="BD57" s="397"/>
      <c r="BE57" s="397"/>
      <c r="BF57" s="397"/>
      <c r="BG57" s="397"/>
      <c r="BH57" s="397"/>
      <c r="BI57" s="398"/>
      <c r="BJ57" s="398"/>
      <c r="BK57" s="398"/>
      <c r="BL57" s="398"/>
      <c r="BM57" s="398"/>
      <c r="BN57" s="398"/>
      <c r="BO57" s="398"/>
      <c r="BP57" s="398"/>
      <c r="BQ57" s="398"/>
      <c r="BR57" s="398"/>
      <c r="BS57" s="398"/>
      <c r="BT57" s="398"/>
      <c r="BU57" s="398"/>
      <c r="BV57" s="398"/>
      <c r="BW57" s="398"/>
      <c r="BX57" s="398"/>
      <c r="BY57" s="398"/>
      <c r="BZ57" s="398"/>
      <c r="CA57" s="398"/>
      <c r="CB57" s="398"/>
      <c r="CC57" s="398"/>
      <c r="CD57" s="398"/>
      <c r="CE57" s="398"/>
      <c r="CF57" s="398"/>
      <c r="CG57" s="398"/>
      <c r="CH57" s="398"/>
      <c r="CI57" s="398"/>
      <c r="CJ57" s="398"/>
      <c r="CK57" s="398"/>
      <c r="CL57" s="398"/>
      <c r="CM57" s="398"/>
      <c r="CN57" s="398"/>
      <c r="CO57" s="398"/>
      <c r="CP57" s="398"/>
      <c r="CQ57" s="399"/>
      <c r="CR57" s="399"/>
      <c r="CS57" s="399"/>
      <c r="CT57" s="399"/>
      <c r="CU57" s="399"/>
      <c r="CV57" s="399"/>
      <c r="CW57" s="399"/>
      <c r="CX57" s="399"/>
      <c r="CY57" s="399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</row>
    <row r="58" spans="2:137" ht="7.5" customHeight="1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</row>
    <row r="59" spans="2:137" s="2" customFormat="1" ht="12.75">
      <c r="C59" s="382" t="s">
        <v>46</v>
      </c>
      <c r="D59" s="387"/>
      <c r="E59" s="387"/>
      <c r="F59" s="387"/>
      <c r="G59" s="387"/>
      <c r="H59" s="382" t="s">
        <v>36</v>
      </c>
      <c r="I59" s="382"/>
      <c r="J59" s="376" t="s">
        <v>41</v>
      </c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6"/>
      <c r="AN59" s="376"/>
      <c r="AO59" s="376"/>
      <c r="AP59" s="376"/>
      <c r="AQ59" s="376"/>
      <c r="AR59" s="376"/>
      <c r="AS59" s="376"/>
      <c r="AT59" s="376"/>
      <c r="AU59" s="376"/>
      <c r="AV59" s="376"/>
      <c r="AW59" s="376"/>
      <c r="AX59" s="376"/>
      <c r="AY59" s="376"/>
      <c r="AZ59" s="376"/>
      <c r="BA59" s="376"/>
      <c r="BB59" s="376"/>
      <c r="BC59" s="376"/>
      <c r="BD59" s="376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376"/>
      <c r="BR59" s="376"/>
      <c r="BS59" s="376"/>
      <c r="BT59" s="376"/>
      <c r="BW59" s="447"/>
      <c r="BX59" s="447"/>
      <c r="BY59" s="447"/>
      <c r="BZ59" s="447"/>
      <c r="CA59" s="447"/>
      <c r="CB59" s="447"/>
      <c r="CC59" s="447"/>
      <c r="CD59" s="447"/>
      <c r="CE59" s="447"/>
      <c r="CF59" s="447"/>
      <c r="CG59" s="447"/>
      <c r="CH59" s="447"/>
      <c r="CI59" s="447"/>
      <c r="CJ59" s="447"/>
      <c r="CK59" s="447"/>
      <c r="CL59" s="447"/>
      <c r="CM59" s="447"/>
      <c r="CN59" s="447"/>
      <c r="CO59" s="447"/>
      <c r="CP59" s="447"/>
      <c r="CQ59" s="447"/>
      <c r="CR59" s="447"/>
      <c r="CS59" s="447"/>
      <c r="CT59" s="447"/>
      <c r="CU59" s="447"/>
      <c r="CV59" s="447"/>
      <c r="CW59" s="447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</row>
    <row r="60" spans="2:137" s="2" customFormat="1" ht="12.75">
      <c r="H60" s="382" t="s">
        <v>37</v>
      </c>
      <c r="I60" s="382"/>
      <c r="J60" s="376" t="s">
        <v>42</v>
      </c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376"/>
      <c r="BC60" s="376"/>
      <c r="BD60" s="376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376"/>
      <c r="BR60" s="376"/>
      <c r="BS60" s="376"/>
      <c r="BT60" s="376"/>
      <c r="BW60" s="447"/>
      <c r="BX60" s="447"/>
      <c r="BY60" s="447"/>
      <c r="BZ60" s="447"/>
      <c r="CA60" s="447"/>
      <c r="CB60" s="447"/>
      <c r="CC60" s="447"/>
      <c r="CD60" s="447"/>
      <c r="CE60" s="447"/>
      <c r="CF60" s="447"/>
      <c r="CG60" s="447"/>
      <c r="CH60" s="447"/>
      <c r="CI60" s="447"/>
      <c r="CJ60" s="447"/>
      <c r="CK60" s="447"/>
      <c r="CL60" s="447"/>
      <c r="CM60" s="447"/>
      <c r="CN60" s="447"/>
      <c r="CO60" s="447"/>
      <c r="CP60" s="447"/>
      <c r="CQ60" s="447"/>
      <c r="CR60" s="447"/>
      <c r="CS60" s="447"/>
      <c r="CT60" s="447"/>
      <c r="CU60" s="447"/>
      <c r="CV60" s="447"/>
      <c r="CW60" s="447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</row>
    <row r="61" spans="2:137" s="2" customFormat="1" ht="12.75">
      <c r="H61" s="382" t="s">
        <v>38</v>
      </c>
      <c r="I61" s="382"/>
      <c r="J61" s="376" t="s">
        <v>43</v>
      </c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6"/>
      <c r="AE61" s="376"/>
      <c r="AF61" s="376"/>
      <c r="AG61" s="376"/>
      <c r="AH61" s="376"/>
      <c r="AI61" s="376"/>
      <c r="AJ61" s="376"/>
      <c r="AK61" s="376"/>
      <c r="AL61" s="376"/>
      <c r="AM61" s="376"/>
      <c r="AN61" s="376"/>
      <c r="AO61" s="376"/>
      <c r="AP61" s="376"/>
      <c r="AQ61" s="376"/>
      <c r="AR61" s="376"/>
      <c r="AS61" s="376"/>
      <c r="AT61" s="376"/>
      <c r="AU61" s="376"/>
      <c r="AV61" s="376"/>
      <c r="AW61" s="376"/>
      <c r="AX61" s="376"/>
      <c r="AY61" s="376"/>
      <c r="AZ61" s="376"/>
      <c r="BA61" s="376"/>
      <c r="BB61" s="376"/>
      <c r="BC61" s="376"/>
      <c r="BD61" s="376"/>
      <c r="BE61" s="376"/>
      <c r="BF61" s="376"/>
      <c r="BG61" s="376"/>
      <c r="BH61" s="376"/>
      <c r="BI61" s="376"/>
      <c r="BJ61" s="376"/>
      <c r="BK61" s="376"/>
      <c r="BL61" s="376"/>
      <c r="BM61" s="376"/>
      <c r="BN61" s="376"/>
      <c r="BO61" s="376"/>
      <c r="BP61" s="376"/>
      <c r="BQ61" s="376"/>
      <c r="BR61" s="376"/>
      <c r="BS61" s="376"/>
      <c r="BT61" s="376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</row>
    <row r="62" spans="2:137" s="2" customFormat="1" ht="12.75">
      <c r="H62" s="382" t="s">
        <v>39</v>
      </c>
      <c r="I62" s="382"/>
      <c r="J62" s="376" t="s">
        <v>44</v>
      </c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/>
      <c r="AL62" s="376"/>
      <c r="AM62" s="376"/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  <c r="BF62" s="376"/>
      <c r="BG62" s="376"/>
      <c r="BH62" s="376"/>
      <c r="BI62" s="376"/>
      <c r="BJ62" s="376"/>
      <c r="BK62" s="376"/>
      <c r="BL62" s="376"/>
      <c r="BM62" s="376"/>
      <c r="BN62" s="376"/>
      <c r="BO62" s="376"/>
      <c r="BP62" s="376"/>
      <c r="BQ62" s="376"/>
      <c r="BR62" s="376"/>
      <c r="BS62" s="376"/>
      <c r="BT62" s="376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</row>
    <row r="63" spans="2:137" s="2" customFormat="1" ht="12.75">
      <c r="H63" s="382" t="s">
        <v>40</v>
      </c>
      <c r="I63" s="382"/>
      <c r="J63" s="376" t="s">
        <v>45</v>
      </c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6"/>
      <c r="AE63" s="376"/>
      <c r="AF63" s="376"/>
      <c r="AG63" s="376"/>
      <c r="AH63" s="376"/>
      <c r="AI63" s="376"/>
      <c r="AJ63" s="376"/>
      <c r="AK63" s="376"/>
      <c r="AL63" s="376"/>
      <c r="AM63" s="376"/>
      <c r="AN63" s="376"/>
      <c r="AO63" s="376"/>
      <c r="AP63" s="376"/>
      <c r="AQ63" s="376"/>
      <c r="AR63" s="376"/>
      <c r="AS63" s="376"/>
      <c r="AT63" s="376"/>
      <c r="AU63" s="376"/>
      <c r="AV63" s="376"/>
      <c r="AW63" s="376"/>
      <c r="AX63" s="376"/>
      <c r="AY63" s="376"/>
      <c r="AZ63" s="376"/>
      <c r="BA63" s="376"/>
      <c r="BB63" s="376"/>
      <c r="BC63" s="376"/>
      <c r="BD63" s="376"/>
      <c r="BE63" s="376"/>
      <c r="BF63" s="376"/>
      <c r="BG63" s="376"/>
      <c r="BH63" s="376"/>
      <c r="BI63" s="376"/>
      <c r="BJ63" s="376"/>
      <c r="BK63" s="376"/>
      <c r="BL63" s="376"/>
      <c r="BM63" s="376"/>
      <c r="BN63" s="376"/>
      <c r="BO63" s="376"/>
      <c r="BP63" s="376"/>
      <c r="BQ63" s="376"/>
      <c r="BR63" s="376"/>
      <c r="BS63" s="376"/>
      <c r="BT63" s="376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</row>
    <row r="64" spans="2:137" ht="9" customHeight="1"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7"/>
      <c r="CF64" s="447"/>
      <c r="CG64" s="447"/>
      <c r="CH64" s="447"/>
      <c r="CI64" s="447"/>
      <c r="CJ64" s="447"/>
      <c r="CK64" s="447"/>
      <c r="CL64" s="447"/>
      <c r="CM64" s="447"/>
      <c r="CN64" s="447"/>
      <c r="CO64" s="447"/>
      <c r="CP64" s="447"/>
      <c r="CQ64" s="447"/>
      <c r="CR64" s="447"/>
      <c r="CS64" s="447"/>
      <c r="CT64" s="447"/>
      <c r="CU64" s="447"/>
    </row>
    <row r="65" spans="73:99" ht="9" customHeight="1">
      <c r="BU65" s="447"/>
      <c r="BV65" s="447"/>
      <c r="BW65" s="447"/>
      <c r="BX65" s="447"/>
      <c r="BY65" s="447"/>
      <c r="BZ65" s="447"/>
      <c r="CA65" s="447"/>
      <c r="CB65" s="447"/>
      <c r="CC65" s="447"/>
      <c r="CD65" s="447"/>
      <c r="CE65" s="447"/>
      <c r="CF65" s="447"/>
      <c r="CG65" s="447"/>
      <c r="CH65" s="447"/>
      <c r="CI65" s="447"/>
      <c r="CJ65" s="447"/>
      <c r="CK65" s="447"/>
      <c r="CL65" s="447"/>
      <c r="CM65" s="447"/>
      <c r="CN65" s="447"/>
      <c r="CO65" s="447"/>
      <c r="CP65" s="447"/>
      <c r="CQ65" s="447"/>
      <c r="CR65" s="447"/>
      <c r="CS65" s="447"/>
      <c r="CT65" s="447"/>
      <c r="CU65" s="447"/>
    </row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  <row r="122" s="1" customFormat="1" ht="9" customHeight="1"/>
    <row r="123" s="1" customFormat="1" ht="9" customHeight="1"/>
    <row r="124" s="1" customFormat="1" ht="9" customHeight="1"/>
    <row r="125" s="1" customFormat="1" ht="9" customHeight="1"/>
    <row r="126" s="1" customFormat="1" ht="9" customHeight="1"/>
    <row r="127" s="1" customFormat="1" ht="9" customHeight="1"/>
  </sheetData>
  <mergeCells count="201">
    <mergeCell ref="B17:J18"/>
    <mergeCell ref="BT17:BV19"/>
    <mergeCell ref="BY17:CB19"/>
    <mergeCell ref="CS17:CX19"/>
    <mergeCell ref="CC14:CE19"/>
    <mergeCell ref="CF14:CG19"/>
    <mergeCell ref="CH14:CI19"/>
    <mergeCell ref="CJ14:CK19"/>
    <mergeCell ref="CL14:CM19"/>
    <mergeCell ref="BR18:BS18"/>
    <mergeCell ref="AF14:AG19"/>
    <mergeCell ref="B13:C14"/>
    <mergeCell ref="K13:AC13"/>
    <mergeCell ref="AD13:AU13"/>
    <mergeCell ref="AV13:BP13"/>
    <mergeCell ref="BQ13:BV13"/>
    <mergeCell ref="BW13:CO13"/>
    <mergeCell ref="BY14:CB16"/>
    <mergeCell ref="CP13:CX13"/>
    <mergeCell ref="BT14:BV16"/>
    <mergeCell ref="CS14:CX16"/>
    <mergeCell ref="B15:J16"/>
    <mergeCell ref="BC14:BP14"/>
    <mergeCell ref="CQ15:CR15"/>
    <mergeCell ref="B8:U9"/>
    <mergeCell ref="BF8:BF9"/>
    <mergeCell ref="BH8:BL9"/>
    <mergeCell ref="AO9:BD10"/>
    <mergeCell ref="BN9:BS10"/>
    <mergeCell ref="CP9:CX9"/>
    <mergeCell ref="BF10:BF11"/>
    <mergeCell ref="BH10:BL11"/>
    <mergeCell ref="CP10:CR11"/>
    <mergeCell ref="CS10:CU11"/>
    <mergeCell ref="CV10:CX11"/>
    <mergeCell ref="B25:J26"/>
    <mergeCell ref="B31:J32"/>
    <mergeCell ref="AI31:AM34"/>
    <mergeCell ref="CQ23:CQ24"/>
    <mergeCell ref="CR23:CX24"/>
    <mergeCell ref="CQ18:CR18"/>
    <mergeCell ref="B21:C22"/>
    <mergeCell ref="K21:X21"/>
    <mergeCell ref="Y21:CF21"/>
    <mergeCell ref="CG21:CX21"/>
    <mergeCell ref="K22:L27"/>
    <mergeCell ref="M22:N27"/>
    <mergeCell ref="O22:P27"/>
    <mergeCell ref="Q22:R27"/>
    <mergeCell ref="S22:T27"/>
    <mergeCell ref="AH14:AI19"/>
    <mergeCell ref="AJ14:AK19"/>
    <mergeCell ref="AL14:AM19"/>
    <mergeCell ref="AN14:AO19"/>
    <mergeCell ref="AP14:AQ19"/>
    <mergeCell ref="CN14:CO19"/>
    <mergeCell ref="AR14:AS19"/>
    <mergeCell ref="AT14:AU19"/>
    <mergeCell ref="AV14:BB14"/>
    <mergeCell ref="AN31:AP34"/>
    <mergeCell ref="AT32:AU35"/>
    <mergeCell ref="AV32:AW35"/>
    <mergeCell ref="BR30:BS35"/>
    <mergeCell ref="BT30:BU35"/>
    <mergeCell ref="BV30:BW35"/>
    <mergeCell ref="AQ33:AS34"/>
    <mergeCell ref="K14:AC19"/>
    <mergeCell ref="AD14:AE19"/>
    <mergeCell ref="AV15:BP19"/>
    <mergeCell ref="BR15:BS15"/>
    <mergeCell ref="BW15:BX15"/>
    <mergeCell ref="BX30:BY35"/>
    <mergeCell ref="T30:U32"/>
    <mergeCell ref="V30:W32"/>
    <mergeCell ref="X30:Y32"/>
    <mergeCell ref="Z30:AA32"/>
    <mergeCell ref="AB30:AC32"/>
    <mergeCell ref="AD30:AF32"/>
    <mergeCell ref="CG25:CP27"/>
    <mergeCell ref="CQ25:CX27"/>
    <mergeCell ref="B29:C30"/>
    <mergeCell ref="K29:AF29"/>
    <mergeCell ref="AG29:AS29"/>
    <mergeCell ref="AT29:BG29"/>
    <mergeCell ref="BH29:CG29"/>
    <mergeCell ref="CH29:CX29"/>
    <mergeCell ref="Q30:S32"/>
    <mergeCell ref="U22:V27"/>
    <mergeCell ref="W22:X27"/>
    <mergeCell ref="Y22:AE22"/>
    <mergeCell ref="AF22:CF22"/>
    <mergeCell ref="CG22:CX22"/>
    <mergeCell ref="B23:J24"/>
    <mergeCell ref="Y23:CF27"/>
    <mergeCell ref="CG23:CP24"/>
    <mergeCell ref="BF32:BG35"/>
    <mergeCell ref="CM32:CN33"/>
    <mergeCell ref="CD30:CE35"/>
    <mergeCell ref="CF30:CG35"/>
    <mergeCell ref="CH30:CL32"/>
    <mergeCell ref="CM30:CN31"/>
    <mergeCell ref="CP30:CX31"/>
    <mergeCell ref="BZ30:CA35"/>
    <mergeCell ref="CB30:CC35"/>
    <mergeCell ref="BF30:BG31"/>
    <mergeCell ref="BH30:BI35"/>
    <mergeCell ref="BJ30:BK35"/>
    <mergeCell ref="BL30:BM35"/>
    <mergeCell ref="BN30:BO35"/>
    <mergeCell ref="BP30:BQ35"/>
    <mergeCell ref="CH33:CL35"/>
    <mergeCell ref="CM34:CN35"/>
    <mergeCell ref="CP34:CX35"/>
    <mergeCell ref="AI35:AM35"/>
    <mergeCell ref="B39:C40"/>
    <mergeCell ref="K39:Z39"/>
    <mergeCell ref="AA39:BG39"/>
    <mergeCell ref="CI39:CX39"/>
    <mergeCell ref="AB40:AB41"/>
    <mergeCell ref="CP32:CX33"/>
    <mergeCell ref="B33:J34"/>
    <mergeCell ref="K33:P34"/>
    <mergeCell ref="Q33:S35"/>
    <mergeCell ref="T33:U35"/>
    <mergeCell ref="V33:W35"/>
    <mergeCell ref="X33:Y35"/>
    <mergeCell ref="Z33:AA35"/>
    <mergeCell ref="AB33:AC35"/>
    <mergeCell ref="AD33:AF35"/>
    <mergeCell ref="AX32:AY35"/>
    <mergeCell ref="AZ32:BA35"/>
    <mergeCell ref="BB32:BC35"/>
    <mergeCell ref="BD32:BE35"/>
    <mergeCell ref="B41:J42"/>
    <mergeCell ref="K41:M44"/>
    <mergeCell ref="N41:P44"/>
    <mergeCell ref="Q41:R44"/>
    <mergeCell ref="S41:T44"/>
    <mergeCell ref="U41:V44"/>
    <mergeCell ref="B43:J44"/>
    <mergeCell ref="AC40:AJ41"/>
    <mergeCell ref="AL40:AL41"/>
    <mergeCell ref="CI43:CK44"/>
    <mergeCell ref="CO43:CP44"/>
    <mergeCell ref="CS43:CT44"/>
    <mergeCell ref="CW43:CX44"/>
    <mergeCell ref="AB44:AB45"/>
    <mergeCell ref="AC44:AJ45"/>
    <mergeCell ref="W41:X44"/>
    <mergeCell ref="Y41:Z44"/>
    <mergeCell ref="CL41:CN44"/>
    <mergeCell ref="CQ41:CR44"/>
    <mergeCell ref="CU41:CV44"/>
    <mergeCell ref="AB42:AB43"/>
    <mergeCell ref="AC42:AJ43"/>
    <mergeCell ref="AL42:AL43"/>
    <mergeCell ref="AM42:AS43"/>
    <mergeCell ref="BZ43:CH45"/>
    <mergeCell ref="AM40:AS41"/>
    <mergeCell ref="AT40:BF41"/>
    <mergeCell ref="BG40:BG41"/>
    <mergeCell ref="BZ40:CH42"/>
    <mergeCell ref="AA55:AC56"/>
    <mergeCell ref="AD55:AF56"/>
    <mergeCell ref="AG55:AH56"/>
    <mergeCell ref="AI55:AK56"/>
    <mergeCell ref="AL55:AM56"/>
    <mergeCell ref="X46:AF47"/>
    <mergeCell ref="C47:W49"/>
    <mergeCell ref="AG47:BA49"/>
    <mergeCell ref="X49:AF49"/>
    <mergeCell ref="AA50:AC51"/>
    <mergeCell ref="AD50:AF51"/>
    <mergeCell ref="AG50:AH51"/>
    <mergeCell ref="AI50:AK51"/>
    <mergeCell ref="AL50:AM51"/>
    <mergeCell ref="AN50:AP51"/>
    <mergeCell ref="AN55:AP56"/>
    <mergeCell ref="AQ55:AR56"/>
    <mergeCell ref="AU55:BB57"/>
    <mergeCell ref="BC56:BH57"/>
    <mergeCell ref="BI56:CP57"/>
    <mergeCell ref="CQ56:CY57"/>
    <mergeCell ref="AQ50:AR51"/>
    <mergeCell ref="BC50:BH51"/>
    <mergeCell ref="BI50:CX51"/>
    <mergeCell ref="BC54:BH55"/>
    <mergeCell ref="BI54:CX55"/>
    <mergeCell ref="BU64:CU65"/>
    <mergeCell ref="BW59:CW60"/>
    <mergeCell ref="H61:I61"/>
    <mergeCell ref="J61:BT61"/>
    <mergeCell ref="H62:I62"/>
    <mergeCell ref="J62:BT62"/>
    <mergeCell ref="H63:I63"/>
    <mergeCell ref="J63:BT63"/>
    <mergeCell ref="C59:G59"/>
    <mergeCell ref="H59:I59"/>
    <mergeCell ref="J59:BT59"/>
    <mergeCell ref="H60:I60"/>
    <mergeCell ref="J60:BT60"/>
  </mergeCells>
  <phoneticPr fontId="1"/>
  <printOptions verticalCentered="1"/>
  <pageMargins left="0.78740157480314965" right="3.937007874015748E-2" top="0.27559055118110237" bottom="0.15748031496062992" header="0.31496062992125984" footer="0.31496062992125984"/>
  <pageSetup paperSize="9" scale="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Z52"/>
  <sheetViews>
    <sheetView showGridLines="0" topLeftCell="A13" zoomScaleNormal="100" workbookViewId="0">
      <selection activeCell="D51" sqref="D51:E51"/>
    </sheetView>
  </sheetViews>
  <sheetFormatPr defaultColWidth="9" defaultRowHeight="18.75"/>
  <cols>
    <col min="1" max="1" width="2.375" style="68" bestFit="1" customWidth="1"/>
    <col min="2" max="2" width="4.25" style="69" bestFit="1" customWidth="1"/>
    <col min="3" max="3" width="19.75" customWidth="1"/>
    <col min="4" max="4" width="20.5" style="70" customWidth="1"/>
    <col min="5" max="5" width="16.75" customWidth="1"/>
    <col min="6" max="6" width="31.375" customWidth="1"/>
    <col min="7" max="7" width="29.25" customWidth="1"/>
    <col min="8" max="8" width="2.75" customWidth="1"/>
    <col min="10" max="12" width="13.375" style="136" customWidth="1"/>
    <col min="13" max="15" width="9" style="136"/>
    <col min="16" max="16" width="4.5" style="136" customWidth="1"/>
    <col min="17" max="26" width="9" style="136"/>
  </cols>
  <sheetData>
    <row r="1" spans="1:26" ht="32.25" customHeight="1" thickBot="1">
      <c r="A1" s="28">
        <v>0</v>
      </c>
      <c r="B1" s="476" t="s">
        <v>151</v>
      </c>
      <c r="C1" s="477"/>
      <c r="D1" s="477"/>
      <c r="E1" s="477"/>
      <c r="F1" s="477"/>
      <c r="G1" s="478"/>
      <c r="H1" s="29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ht="7.5" customHeight="1">
      <c r="A2" s="28"/>
      <c r="B2" s="30"/>
      <c r="C2" s="30"/>
      <c r="D2" s="30"/>
      <c r="E2" s="30"/>
      <c r="F2" s="30"/>
      <c r="G2" s="30"/>
      <c r="H2" s="29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" customHeight="1" thickBot="1">
      <c r="A3" s="31"/>
      <c r="B3" s="32"/>
      <c r="C3" s="33" t="s">
        <v>100</v>
      </c>
      <c r="D3" s="33" t="s">
        <v>104</v>
      </c>
      <c r="E3" s="34"/>
      <c r="F3" s="34"/>
      <c r="G3" s="34"/>
      <c r="H3" s="34"/>
      <c r="J3" s="135"/>
    </row>
    <row r="4" spans="1:26" ht="19.5" customHeight="1" thickBot="1">
      <c r="A4" s="31">
        <v>1</v>
      </c>
      <c r="B4" s="158" t="s">
        <v>89</v>
      </c>
      <c r="C4" s="155" t="s">
        <v>128</v>
      </c>
      <c r="D4" s="193">
        <v>1</v>
      </c>
      <c r="E4" s="38" t="s">
        <v>129</v>
      </c>
      <c r="F4" s="34"/>
      <c r="G4" s="34"/>
      <c r="H4" s="34"/>
      <c r="J4" s="137"/>
      <c r="K4" s="137"/>
      <c r="L4" s="137"/>
      <c r="M4" s="137"/>
      <c r="N4" s="137"/>
      <c r="O4" s="137"/>
      <c r="P4" s="137"/>
      <c r="Q4" s="137"/>
    </row>
    <row r="5" spans="1:26" ht="6.75" customHeight="1">
      <c r="A5" s="31"/>
      <c r="B5" s="32"/>
      <c r="C5" s="33"/>
      <c r="D5" s="33"/>
      <c r="E5" s="34"/>
      <c r="F5" s="34"/>
      <c r="G5" s="34"/>
      <c r="H5" s="34"/>
      <c r="J5" s="137"/>
      <c r="K5" s="137"/>
      <c r="L5" s="137"/>
      <c r="M5" s="137"/>
      <c r="N5" s="137"/>
      <c r="O5" s="137"/>
      <c r="P5" s="137"/>
      <c r="Q5" s="137"/>
    </row>
    <row r="6" spans="1:26" ht="19.5" hidden="1" thickBot="1">
      <c r="A6" s="31"/>
      <c r="B6" s="172" t="s">
        <v>88</v>
      </c>
      <c r="C6" s="167" t="s">
        <v>71</v>
      </c>
      <c r="D6" s="171" t="s">
        <v>111</v>
      </c>
      <c r="E6" s="38" t="s">
        <v>97</v>
      </c>
      <c r="F6" s="34"/>
      <c r="G6" s="34"/>
      <c r="H6" s="34"/>
      <c r="J6" s="138">
        <f>IFERROR(LEFT(D6,1)*1,"　")</f>
        <v>1</v>
      </c>
      <c r="K6" s="137">
        <f>J6</f>
        <v>1</v>
      </c>
      <c r="L6" s="137"/>
      <c r="M6" s="137"/>
      <c r="N6" s="137"/>
      <c r="O6" s="137"/>
      <c r="P6" s="137"/>
      <c r="Q6" s="137"/>
    </row>
    <row r="7" spans="1:26" ht="5.25" customHeight="1" thickBot="1">
      <c r="A7" s="31"/>
      <c r="B7" s="173"/>
      <c r="C7" s="153"/>
      <c r="D7" s="41"/>
      <c r="E7" s="38"/>
      <c r="F7" s="34"/>
      <c r="G7" s="34"/>
      <c r="H7" s="34"/>
      <c r="J7" s="138"/>
      <c r="K7" s="137"/>
      <c r="L7" s="137"/>
      <c r="M7" s="137"/>
      <c r="N7" s="137"/>
      <c r="O7" s="137"/>
      <c r="P7" s="162"/>
      <c r="Q7" s="137"/>
    </row>
    <row r="8" spans="1:26" ht="19.5" thickBot="1">
      <c r="A8" s="31">
        <v>2</v>
      </c>
      <c r="B8" s="479" t="s">
        <v>89</v>
      </c>
      <c r="C8" s="36" t="s">
        <v>72</v>
      </c>
      <c r="D8" s="482" t="s">
        <v>175</v>
      </c>
      <c r="E8" s="483"/>
      <c r="F8" s="483"/>
      <c r="G8" s="484"/>
      <c r="H8" s="34"/>
      <c r="J8" s="138" t="str">
        <f>IF(D8=0,"",D8)</f>
        <v>〇〇局〇〇部</v>
      </c>
      <c r="K8" s="137"/>
      <c r="L8" s="137"/>
      <c r="M8" s="137"/>
      <c r="N8" s="137"/>
      <c r="O8" s="137"/>
      <c r="P8" s="137"/>
      <c r="Q8" s="137"/>
    </row>
    <row r="9" spans="1:26" ht="7.5" customHeight="1" thickBot="1">
      <c r="A9" s="31"/>
      <c r="B9" s="480"/>
      <c r="C9" s="42"/>
      <c r="D9" s="41"/>
      <c r="E9" s="34"/>
      <c r="F9" s="34"/>
      <c r="G9" s="34"/>
      <c r="H9" s="34"/>
      <c r="J9" s="138"/>
      <c r="K9" s="137"/>
      <c r="L9" s="137"/>
      <c r="M9" s="137"/>
      <c r="N9" s="137"/>
      <c r="O9" s="137"/>
      <c r="P9" s="137"/>
      <c r="Q9" s="137"/>
    </row>
    <row r="10" spans="1:26" ht="19.5" thickBot="1">
      <c r="A10" s="31">
        <v>3</v>
      </c>
      <c r="B10" s="481"/>
      <c r="C10" s="36" t="s">
        <v>73</v>
      </c>
      <c r="D10" s="12" t="s">
        <v>184</v>
      </c>
      <c r="E10" s="147" t="s">
        <v>130</v>
      </c>
      <c r="F10" s="34"/>
      <c r="G10" s="34"/>
      <c r="H10" s="34"/>
      <c r="J10" s="138" t="str">
        <f>IF(D10=0,"",D10)</f>
        <v>99997777</v>
      </c>
      <c r="K10" s="137"/>
      <c r="L10" s="137"/>
      <c r="M10" s="137"/>
      <c r="N10" s="137"/>
      <c r="O10" s="137"/>
      <c r="P10" s="137"/>
      <c r="Q10" s="137"/>
    </row>
    <row r="11" spans="1:26" ht="8.25" customHeight="1" thickBot="1">
      <c r="A11" s="31"/>
      <c r="B11" s="43"/>
      <c r="C11" s="40"/>
      <c r="D11" s="44"/>
      <c r="E11" s="38"/>
      <c r="F11" s="34"/>
      <c r="G11" s="34"/>
      <c r="H11" s="34"/>
      <c r="J11" s="138"/>
      <c r="K11" s="137"/>
      <c r="L11" s="137"/>
      <c r="M11" s="137"/>
      <c r="N11" s="137"/>
      <c r="O11" s="137"/>
      <c r="P11" s="137"/>
      <c r="Q11" s="137"/>
    </row>
    <row r="12" spans="1:26" ht="19.5" thickBot="1">
      <c r="A12" s="31">
        <v>4</v>
      </c>
      <c r="B12" s="35" t="s">
        <v>89</v>
      </c>
      <c r="C12" s="36" t="s">
        <v>160</v>
      </c>
      <c r="D12" s="482" t="s">
        <v>169</v>
      </c>
      <c r="E12" s="483"/>
      <c r="F12" s="483"/>
      <c r="G12" s="484"/>
      <c r="H12" s="34"/>
      <c r="J12" s="138" t="str">
        <f>D12&amp;"　"&amp;E12&amp;"　"&amp;F12</f>
        <v>キョウサイ　ハナコ　　</v>
      </c>
      <c r="K12" s="137"/>
      <c r="L12" s="137"/>
      <c r="M12" s="137"/>
      <c r="N12" s="137"/>
      <c r="O12" s="137"/>
      <c r="P12" s="137"/>
      <c r="Q12" s="137"/>
    </row>
    <row r="13" spans="1:26" ht="13.5" customHeight="1" thickBot="1">
      <c r="A13" s="31"/>
      <c r="B13" s="46"/>
      <c r="C13" s="40"/>
      <c r="D13" s="33"/>
      <c r="E13" s="33"/>
      <c r="F13" s="246"/>
      <c r="G13" s="48"/>
      <c r="H13" s="34"/>
      <c r="J13" s="138"/>
      <c r="K13" s="137"/>
      <c r="L13" s="137"/>
      <c r="M13" s="137"/>
      <c r="N13" s="137"/>
      <c r="O13" s="137"/>
      <c r="P13" s="137"/>
      <c r="Q13" s="137"/>
    </row>
    <row r="14" spans="1:26" ht="19.5" thickBot="1">
      <c r="A14" s="31">
        <v>5</v>
      </c>
      <c r="B14" s="35" t="s">
        <v>89</v>
      </c>
      <c r="C14" s="36" t="s">
        <v>161</v>
      </c>
      <c r="D14" s="482" t="s">
        <v>185</v>
      </c>
      <c r="E14" s="483"/>
      <c r="F14" s="483"/>
      <c r="G14" s="484"/>
      <c r="H14" s="34"/>
      <c r="J14" s="138" t="str">
        <f>D14&amp;"　"&amp;E14&amp;"　"&amp;F14</f>
        <v>共済　花子　　　</v>
      </c>
      <c r="K14" s="137"/>
      <c r="L14" s="137"/>
      <c r="M14" s="137"/>
      <c r="N14" s="137"/>
      <c r="O14" s="137"/>
      <c r="P14" s="137"/>
      <c r="Q14" s="137"/>
    </row>
    <row r="15" spans="1:26" ht="9.75" customHeight="1" thickBot="1">
      <c r="A15" s="31"/>
      <c r="B15" s="47"/>
      <c r="C15" s="40"/>
      <c r="D15" s="41"/>
      <c r="E15" s="34"/>
      <c r="F15" s="48"/>
      <c r="G15" s="48"/>
      <c r="H15" s="34"/>
      <c r="J15" s="138"/>
      <c r="K15" s="137"/>
      <c r="L15" s="137"/>
      <c r="M15" s="137"/>
      <c r="N15" s="137"/>
      <c r="O15" s="137"/>
      <c r="P15" s="137"/>
      <c r="Q15" s="137"/>
    </row>
    <row r="16" spans="1:26" ht="19.5" thickBot="1">
      <c r="A16" s="31">
        <v>6</v>
      </c>
      <c r="B16" s="37" t="s">
        <v>87</v>
      </c>
      <c r="C16" s="36" t="s">
        <v>74</v>
      </c>
      <c r="D16" s="11" t="s">
        <v>216</v>
      </c>
      <c r="E16" s="38" t="s">
        <v>99</v>
      </c>
      <c r="F16" s="34"/>
      <c r="G16" s="34"/>
      <c r="H16" s="34"/>
      <c r="J16" s="138">
        <f>IFERROR(LEFT(D16,1)*1,"　")</f>
        <v>2</v>
      </c>
      <c r="K16" s="137">
        <f>J16</f>
        <v>2</v>
      </c>
      <c r="L16" s="137"/>
      <c r="M16" s="137"/>
      <c r="N16" s="137"/>
      <c r="O16" s="137"/>
      <c r="P16" s="137"/>
      <c r="Q16" s="137"/>
    </row>
    <row r="17" spans="1:17" ht="9" customHeight="1" thickBot="1">
      <c r="A17" s="31"/>
      <c r="B17" s="47"/>
      <c r="C17" s="40"/>
      <c r="D17" s="41"/>
      <c r="E17" s="34"/>
      <c r="F17" s="34"/>
      <c r="G17" s="49"/>
      <c r="H17" s="34"/>
      <c r="J17" s="138"/>
      <c r="K17" s="137"/>
      <c r="L17" s="137"/>
      <c r="M17" s="137"/>
      <c r="N17" s="137"/>
      <c r="O17" s="137"/>
      <c r="P17" s="137"/>
      <c r="Q17" s="137"/>
    </row>
    <row r="18" spans="1:17" ht="19.5" thickBot="1">
      <c r="A18" s="31">
        <v>7</v>
      </c>
      <c r="B18" s="35" t="s">
        <v>89</v>
      </c>
      <c r="C18" s="36" t="s">
        <v>75</v>
      </c>
      <c r="D18" s="13">
        <v>29346</v>
      </c>
      <c r="E18" s="146" t="s">
        <v>96</v>
      </c>
      <c r="F18" s="34"/>
      <c r="G18" s="34"/>
      <c r="H18" s="34"/>
      <c r="J18" s="139">
        <f>IF(D18=0,"",D18)</f>
        <v>29346</v>
      </c>
      <c r="K18" s="137"/>
      <c r="L18" s="137"/>
      <c r="M18" s="137"/>
      <c r="N18" s="137"/>
      <c r="O18" s="137"/>
      <c r="P18" s="137"/>
      <c r="Q18" s="137"/>
    </row>
    <row r="19" spans="1:17" ht="8.25" customHeight="1" thickBot="1">
      <c r="A19" s="31"/>
      <c r="B19" s="47"/>
      <c r="C19" s="40"/>
      <c r="D19" s="50"/>
      <c r="E19" s="38"/>
      <c r="F19" s="34"/>
      <c r="G19" s="34"/>
      <c r="H19" s="34"/>
      <c r="J19" s="139"/>
      <c r="K19" s="137"/>
      <c r="L19" s="137"/>
      <c r="M19" s="137"/>
      <c r="N19" s="137"/>
      <c r="O19" s="137"/>
      <c r="P19" s="137"/>
      <c r="Q19" s="137"/>
    </row>
    <row r="20" spans="1:17" ht="19.5" thickBot="1">
      <c r="A20" s="31">
        <v>8</v>
      </c>
      <c r="B20" s="37" t="s">
        <v>87</v>
      </c>
      <c r="C20" s="36" t="s">
        <v>76</v>
      </c>
      <c r="D20" s="11" t="s">
        <v>200</v>
      </c>
      <c r="E20" s="146" t="s">
        <v>98</v>
      </c>
      <c r="F20" s="34"/>
      <c r="G20" s="34"/>
      <c r="H20" s="34"/>
      <c r="J20" s="138">
        <f>IFERROR(LEFT(D20,1)*1,"　")</f>
        <v>2</v>
      </c>
      <c r="K20" s="137">
        <f>J20</f>
        <v>2</v>
      </c>
      <c r="L20" s="137"/>
      <c r="M20" s="137"/>
      <c r="N20" s="137"/>
      <c r="O20" s="137"/>
      <c r="P20" s="137"/>
      <c r="Q20" s="137"/>
    </row>
    <row r="21" spans="1:17" ht="9.75" customHeight="1" thickBot="1">
      <c r="A21" s="31"/>
      <c r="B21" s="47"/>
      <c r="C21" s="40"/>
      <c r="D21" s="41"/>
      <c r="E21" s="38"/>
      <c r="F21" s="34"/>
      <c r="G21" s="34"/>
      <c r="H21" s="34"/>
      <c r="J21" s="138"/>
      <c r="K21" s="137"/>
      <c r="L21" s="137"/>
      <c r="M21" s="137"/>
      <c r="N21" s="137"/>
      <c r="O21" s="137"/>
      <c r="P21" s="137"/>
      <c r="Q21" s="137"/>
    </row>
    <row r="22" spans="1:17" ht="19.5" thickBot="1">
      <c r="A22" s="31">
        <v>9</v>
      </c>
      <c r="B22" s="35" t="s">
        <v>89</v>
      </c>
      <c r="C22" s="36" t="s">
        <v>17</v>
      </c>
      <c r="D22" s="14" t="s">
        <v>201</v>
      </c>
      <c r="E22" s="15" t="s">
        <v>202</v>
      </c>
      <c r="F22" s="493" t="s">
        <v>167</v>
      </c>
      <c r="G22" s="494"/>
      <c r="H22" s="495"/>
      <c r="J22" s="140" t="str">
        <f>IF(D22=0,"",D22)</f>
        <v>111</v>
      </c>
      <c r="K22" s="141" t="str">
        <f>IF(E22=0,"",E22)</f>
        <v>2222</v>
      </c>
      <c r="L22" s="137"/>
      <c r="M22" s="137"/>
      <c r="N22" s="137"/>
      <c r="O22" s="137"/>
      <c r="P22" s="137"/>
      <c r="Q22" s="137"/>
    </row>
    <row r="23" spans="1:17">
      <c r="A23" s="31">
        <v>10</v>
      </c>
      <c r="B23" s="45" t="s">
        <v>88</v>
      </c>
      <c r="C23" s="36" t="s">
        <v>85</v>
      </c>
      <c r="D23" s="227" t="str">
        <f>DBCS(PHONETIC(D25))</f>
        <v>トウキョウト</v>
      </c>
      <c r="E23" s="228" t="str">
        <f>DBCS(PHONETIC(E25))</f>
        <v>シンジュクク</v>
      </c>
      <c r="F23" s="229" t="str">
        <f>DBCS(PHONETIC(F25))</f>
        <v>ニシシンジュク　９－９９－９９</v>
      </c>
      <c r="G23" s="230" t="str">
        <f>DBCS(PHONETIC(G25))</f>
        <v>シンジュクマンション９９９</v>
      </c>
      <c r="H23" s="34"/>
      <c r="J23" s="138" t="str">
        <f>D23&amp;"　"&amp;E23&amp;"　"&amp;F23&amp;"　"&amp;G23</f>
        <v>トウキョウト　シンジュクク　ニシシンジュク　９－９９－９９　シンジュクマンション９９９</v>
      </c>
      <c r="K23" s="137"/>
      <c r="L23" s="137"/>
      <c r="M23" s="137"/>
      <c r="N23" s="137"/>
      <c r="O23" s="137"/>
      <c r="P23" s="137"/>
      <c r="Q23" s="137"/>
    </row>
    <row r="24" spans="1:17" ht="17.25" customHeight="1">
      <c r="A24" s="31"/>
      <c r="B24" s="51"/>
      <c r="C24" s="52"/>
      <c r="D24" s="53" t="s">
        <v>101</v>
      </c>
      <c r="E24" s="54" t="s">
        <v>102</v>
      </c>
      <c r="F24" s="55" t="s">
        <v>103</v>
      </c>
      <c r="G24" s="56" t="s">
        <v>127</v>
      </c>
      <c r="H24" s="34"/>
      <c r="J24" s="138"/>
      <c r="K24" s="137"/>
      <c r="L24" s="137"/>
      <c r="M24" s="137"/>
      <c r="N24" s="137"/>
      <c r="O24" s="137"/>
      <c r="P24" s="137"/>
      <c r="Q24" s="137"/>
    </row>
    <row r="25" spans="1:17" ht="19.5" thickBot="1">
      <c r="A25" s="31">
        <v>11</v>
      </c>
      <c r="B25" s="154" t="s">
        <v>89</v>
      </c>
      <c r="C25" s="155" t="s">
        <v>164</v>
      </c>
      <c r="D25" s="16" t="s">
        <v>212</v>
      </c>
      <c r="E25" s="17" t="s">
        <v>213</v>
      </c>
      <c r="F25" s="17" t="s">
        <v>203</v>
      </c>
      <c r="G25" s="18" t="s">
        <v>199</v>
      </c>
      <c r="H25" s="34"/>
      <c r="J25" s="138" t="str">
        <f>D25&amp;"　"&amp;E25&amp;"　"&amp;$F25&amp;"　"&amp;G25</f>
        <v>東京都　新宿区　西新宿　９－９９－９９　新宿マンション９９９</v>
      </c>
      <c r="K25" s="137"/>
      <c r="L25" s="137"/>
      <c r="M25" s="137"/>
      <c r="N25" s="137"/>
      <c r="O25" s="137"/>
      <c r="P25" s="137"/>
      <c r="Q25" s="137"/>
    </row>
    <row r="26" spans="1:17" ht="9.9499999999999993" customHeight="1">
      <c r="A26" s="31"/>
      <c r="B26" s="51"/>
      <c r="C26" s="60"/>
      <c r="D26" s="41"/>
      <c r="E26" s="34"/>
      <c r="F26" s="34" t="s">
        <v>106</v>
      </c>
      <c r="G26" s="34"/>
      <c r="H26" s="34"/>
      <c r="J26" s="138"/>
      <c r="K26" s="137"/>
      <c r="L26" s="137"/>
      <c r="M26" s="137"/>
      <c r="N26" s="137"/>
      <c r="O26" s="137"/>
      <c r="P26" s="137"/>
      <c r="Q26" s="137"/>
    </row>
    <row r="27" spans="1:17" ht="9.9499999999999993" customHeight="1" thickBot="1">
      <c r="A27" s="31"/>
      <c r="B27" s="43"/>
      <c r="C27" s="153"/>
      <c r="D27" s="41"/>
      <c r="E27" s="41"/>
      <c r="F27" s="41"/>
      <c r="G27" s="41"/>
      <c r="H27" s="34"/>
      <c r="J27" s="138"/>
      <c r="K27" s="137"/>
      <c r="L27" s="137"/>
      <c r="M27" s="137"/>
      <c r="N27" s="137"/>
      <c r="O27" s="137"/>
      <c r="P27" s="137"/>
      <c r="Q27" s="137"/>
    </row>
    <row r="28" spans="1:17">
      <c r="A28" s="31">
        <v>12</v>
      </c>
      <c r="B28" s="45" t="s">
        <v>88</v>
      </c>
      <c r="C28" s="36" t="s">
        <v>77</v>
      </c>
      <c r="D28" s="175">
        <f>IF(D29+1=1,"　",D29+1)</f>
        <v>45383</v>
      </c>
      <c r="E28" s="57" t="s">
        <v>113</v>
      </c>
      <c r="F28" s="34"/>
      <c r="G28" s="34"/>
      <c r="H28" s="34"/>
      <c r="J28" s="139">
        <f t="shared" ref="J28" si="0">D28</f>
        <v>45383</v>
      </c>
      <c r="K28" s="137"/>
      <c r="L28" s="137"/>
      <c r="M28" s="137"/>
      <c r="N28" s="137"/>
      <c r="O28" s="137"/>
      <c r="P28" s="137"/>
      <c r="Q28" s="137"/>
    </row>
    <row r="29" spans="1:17" ht="19.5" thickBot="1">
      <c r="A29" s="31">
        <v>13</v>
      </c>
      <c r="B29" s="479" t="s">
        <v>89</v>
      </c>
      <c r="C29" s="36" t="s">
        <v>78</v>
      </c>
      <c r="D29" s="174">
        <v>45382</v>
      </c>
      <c r="E29" s="58" t="s">
        <v>214</v>
      </c>
      <c r="F29" s="34"/>
      <c r="G29" s="34"/>
      <c r="H29" s="34"/>
      <c r="J29" s="139">
        <f>IF(D29=0,"",D29)</f>
        <v>45382</v>
      </c>
      <c r="K29" s="137"/>
      <c r="L29" s="137"/>
      <c r="M29" s="137"/>
      <c r="N29" s="137"/>
      <c r="O29" s="137"/>
      <c r="P29" s="137"/>
      <c r="Q29" s="137"/>
    </row>
    <row r="30" spans="1:17" ht="9" customHeight="1" thickBot="1">
      <c r="A30" s="31"/>
      <c r="B30" s="480"/>
      <c r="C30" s="42"/>
      <c r="D30" s="50"/>
      <c r="E30" s="59"/>
      <c r="F30" s="34"/>
      <c r="G30" s="34"/>
      <c r="H30" s="34"/>
      <c r="J30" s="139"/>
      <c r="K30" s="137"/>
      <c r="L30" s="137"/>
      <c r="M30" s="137"/>
      <c r="N30" s="137"/>
      <c r="O30" s="137"/>
      <c r="P30" s="137"/>
      <c r="Q30" s="137"/>
    </row>
    <row r="31" spans="1:17" ht="56.25" customHeight="1" thickBot="1">
      <c r="A31" s="31">
        <v>14</v>
      </c>
      <c r="B31" s="480"/>
      <c r="C31" s="36" t="s">
        <v>79</v>
      </c>
      <c r="D31" s="157">
        <v>1</v>
      </c>
      <c r="E31" s="488" t="s">
        <v>159</v>
      </c>
      <c r="F31" s="489"/>
      <c r="G31" s="489"/>
      <c r="H31" s="34" t="s">
        <v>133</v>
      </c>
      <c r="J31" s="138">
        <f>IF(D31=0,"",D31)</f>
        <v>1</v>
      </c>
      <c r="K31" s="137"/>
      <c r="L31" s="137"/>
      <c r="M31" s="137"/>
      <c r="N31" s="137"/>
      <c r="O31" s="137"/>
      <c r="P31" s="137"/>
      <c r="Q31" s="137"/>
    </row>
    <row r="32" spans="1:17" ht="9.75" customHeight="1" thickBot="1">
      <c r="A32" s="31"/>
      <c r="B32" s="480"/>
      <c r="C32" s="42"/>
      <c r="D32" s="41" t="s">
        <v>106</v>
      </c>
      <c r="E32" s="60"/>
      <c r="F32" s="34"/>
      <c r="G32" s="34"/>
      <c r="H32" s="34"/>
      <c r="J32" s="138"/>
      <c r="K32" s="137"/>
      <c r="L32" s="137"/>
      <c r="M32" s="137"/>
      <c r="N32" s="137"/>
      <c r="O32" s="137"/>
      <c r="P32" s="137"/>
      <c r="Q32" s="137"/>
    </row>
    <row r="33" spans="1:17" ht="24.75" thickBot="1">
      <c r="A33" s="31">
        <v>15</v>
      </c>
      <c r="B33" s="480"/>
      <c r="C33" s="36" t="s">
        <v>189</v>
      </c>
      <c r="D33" s="159">
        <v>222</v>
      </c>
      <c r="E33" s="61" t="s">
        <v>158</v>
      </c>
      <c r="F33" s="34"/>
      <c r="G33" s="34"/>
      <c r="H33" s="34"/>
      <c r="J33" s="142">
        <f>IF(D33=0,"",D33)</f>
        <v>222</v>
      </c>
      <c r="K33" s="137"/>
      <c r="L33" s="137"/>
      <c r="M33" s="137"/>
      <c r="N33" s="137"/>
      <c r="O33" s="137"/>
      <c r="P33" s="137"/>
      <c r="Q33" s="137"/>
    </row>
    <row r="34" spans="1:17" ht="8.25" customHeight="1" thickBot="1">
      <c r="A34" s="31"/>
      <c r="B34" s="480"/>
      <c r="C34" s="42"/>
      <c r="D34" s="62"/>
      <c r="E34" s="34"/>
      <c r="F34" s="34"/>
      <c r="G34" s="34"/>
      <c r="H34" s="34"/>
      <c r="J34" s="142"/>
      <c r="K34" s="137"/>
      <c r="L34" s="137"/>
      <c r="M34" s="137"/>
      <c r="N34" s="137"/>
      <c r="O34" s="137"/>
      <c r="P34" s="137"/>
      <c r="Q34" s="137"/>
    </row>
    <row r="35" spans="1:17" ht="19.5" thickBot="1">
      <c r="A35" s="31">
        <v>16</v>
      </c>
      <c r="B35" s="481"/>
      <c r="C35" s="36" t="s">
        <v>80</v>
      </c>
      <c r="D35" s="20" t="s">
        <v>187</v>
      </c>
      <c r="E35" s="21" t="s">
        <v>170</v>
      </c>
      <c r="F35" s="22" t="s">
        <v>170</v>
      </c>
      <c r="G35" s="38"/>
      <c r="H35" s="34"/>
      <c r="J35" s="140" t="str">
        <f>IF(D35=0,"",D35)</f>
        <v>090</v>
      </c>
      <c r="K35" s="141" t="str">
        <f>IF(E35=0,"",E35)</f>
        <v>9999</v>
      </c>
      <c r="L35" s="141" t="str">
        <f>IF(F35=0,"",F35)</f>
        <v>9999</v>
      </c>
      <c r="M35" s="137"/>
      <c r="N35" s="137"/>
      <c r="O35" s="137"/>
      <c r="P35" s="137"/>
      <c r="Q35" s="137"/>
    </row>
    <row r="36" spans="1:17" ht="9" customHeight="1" thickBot="1">
      <c r="A36" s="31"/>
      <c r="B36" s="43"/>
      <c r="C36" s="40"/>
      <c r="D36" s="44"/>
      <c r="E36" s="63"/>
      <c r="F36" s="63"/>
      <c r="G36" s="34"/>
      <c r="H36" s="34"/>
      <c r="J36" s="140"/>
      <c r="K36" s="141"/>
      <c r="L36" s="141"/>
      <c r="M36" s="137"/>
      <c r="N36" s="137"/>
      <c r="O36" s="137"/>
      <c r="P36" s="137"/>
      <c r="Q36" s="137"/>
    </row>
    <row r="37" spans="1:17" ht="19.5" thickBot="1">
      <c r="A37" s="31">
        <v>17</v>
      </c>
      <c r="B37" s="37" t="s">
        <v>87</v>
      </c>
      <c r="C37" s="36" t="s">
        <v>81</v>
      </c>
      <c r="D37" s="11" t="s">
        <v>171</v>
      </c>
      <c r="E37" s="64"/>
      <c r="F37" s="34"/>
      <c r="G37" s="34"/>
      <c r="H37" s="34"/>
      <c r="J37" s="138">
        <f>IFERROR(LEFT(D37,1)*1,"　")</f>
        <v>3</v>
      </c>
      <c r="K37" s="137"/>
      <c r="L37" s="137"/>
      <c r="M37" s="137"/>
      <c r="N37" s="137"/>
      <c r="O37" s="137"/>
      <c r="P37" s="137"/>
      <c r="Q37" s="137"/>
    </row>
    <row r="38" spans="1:17" ht="9" customHeight="1">
      <c r="A38" s="31"/>
      <c r="B38" s="39"/>
      <c r="C38" s="170"/>
      <c r="D38" s="41"/>
      <c r="E38" s="34"/>
      <c r="F38" s="34"/>
      <c r="G38" s="34"/>
      <c r="H38" s="34"/>
      <c r="J38" s="138"/>
      <c r="K38" s="137"/>
      <c r="L38" s="137"/>
      <c r="M38" s="137"/>
      <c r="N38" s="137"/>
      <c r="O38" s="137"/>
      <c r="P38" s="137"/>
      <c r="Q38" s="137"/>
    </row>
    <row r="39" spans="1:17" ht="19.5" hidden="1" thickBot="1">
      <c r="A39" s="31"/>
      <c r="B39" s="168" t="s">
        <v>89</v>
      </c>
      <c r="C39" s="169" t="s">
        <v>34</v>
      </c>
      <c r="D39" s="148" t="s">
        <v>106</v>
      </c>
      <c r="E39" s="64"/>
      <c r="F39" s="34"/>
      <c r="G39" s="34"/>
      <c r="H39" s="34"/>
      <c r="J39" s="139" t="str">
        <f>IF(D39=0,"",D39)</f>
        <v>　</v>
      </c>
      <c r="K39" s="137"/>
      <c r="L39" s="137"/>
      <c r="M39" s="137"/>
      <c r="N39" s="137"/>
      <c r="O39" s="137"/>
      <c r="P39" s="137"/>
      <c r="Q39" s="137"/>
    </row>
    <row r="40" spans="1:17" ht="9" hidden="1" customHeight="1" thickBot="1">
      <c r="A40" s="31"/>
      <c r="B40" s="47"/>
      <c r="C40" s="40"/>
      <c r="D40" s="65"/>
      <c r="E40" s="34"/>
      <c r="F40" s="34"/>
      <c r="G40" s="34"/>
      <c r="H40" s="34"/>
      <c r="J40" s="139"/>
      <c r="K40" s="137"/>
      <c r="L40" s="137"/>
      <c r="M40" s="137"/>
      <c r="N40" s="137"/>
      <c r="O40" s="137"/>
      <c r="P40" s="137"/>
      <c r="Q40" s="137"/>
    </row>
    <row r="41" spans="1:17" ht="19.5" hidden="1" thickBot="1">
      <c r="A41" s="31"/>
      <c r="B41" s="149" t="s">
        <v>87</v>
      </c>
      <c r="C41" s="36" t="s">
        <v>82</v>
      </c>
      <c r="D41" s="150" t="s">
        <v>131</v>
      </c>
      <c r="E41" s="66" t="s">
        <v>132</v>
      </c>
      <c r="F41" s="67"/>
      <c r="G41" s="67"/>
      <c r="H41" s="34"/>
      <c r="J41" s="138" t="str">
        <f>IFERROR(LEFT(D41,1)*1,"　")</f>
        <v>　</v>
      </c>
      <c r="K41" s="137"/>
      <c r="L41" s="137"/>
      <c r="M41" s="137"/>
      <c r="N41" s="137"/>
      <c r="O41" s="137"/>
      <c r="P41" s="137"/>
      <c r="Q41" s="137"/>
    </row>
    <row r="42" spans="1:17" ht="19.5" hidden="1" thickBot="1">
      <c r="A42" s="31"/>
      <c r="B42" s="166" t="s">
        <v>89</v>
      </c>
      <c r="C42" s="167" t="s">
        <v>95</v>
      </c>
      <c r="D42" s="485"/>
      <c r="E42" s="486"/>
      <c r="F42" s="486"/>
      <c r="G42" s="487"/>
      <c r="H42" s="34"/>
      <c r="J42" s="138" t="str">
        <f>IF(D42=0,"",D42)</f>
        <v/>
      </c>
      <c r="K42" s="137"/>
      <c r="L42" s="137"/>
      <c r="M42" s="137"/>
      <c r="N42" s="137"/>
      <c r="O42" s="137"/>
      <c r="P42" s="137"/>
      <c r="Q42" s="137"/>
    </row>
    <row r="43" spans="1:17" ht="9.75" customHeight="1" thickBot="1">
      <c r="A43" s="31"/>
      <c r="B43" s="242"/>
      <c r="C43" s="60"/>
      <c r="D43" s="48"/>
      <c r="E43" s="48"/>
      <c r="F43" s="48"/>
      <c r="G43" s="48"/>
      <c r="H43" s="34"/>
      <c r="J43" s="138"/>
      <c r="K43" s="137"/>
      <c r="L43" s="137"/>
      <c r="M43" s="137"/>
      <c r="N43" s="137"/>
      <c r="O43" s="137"/>
      <c r="P43" s="137"/>
      <c r="Q43" s="137"/>
    </row>
    <row r="44" spans="1:17" ht="33" hidden="1" customHeight="1" thickBot="1">
      <c r="A44" s="31"/>
      <c r="B44" s="226"/>
      <c r="C44" s="243"/>
      <c r="D44" s="244"/>
      <c r="E44" s="241"/>
      <c r="F44" s="240"/>
      <c r="G44" s="60"/>
      <c r="H44" s="34"/>
      <c r="J44" s="151"/>
      <c r="K44" s="137" t="str">
        <f>IF(F44=0,"",F44)</f>
        <v/>
      </c>
      <c r="L44" s="137"/>
      <c r="M44" s="137"/>
      <c r="N44" s="137"/>
      <c r="O44" s="137"/>
      <c r="P44" s="137"/>
      <c r="Q44" s="137"/>
    </row>
    <row r="45" spans="1:17" ht="36.6" customHeight="1" thickBot="1">
      <c r="A45" s="31">
        <v>18</v>
      </c>
      <c r="B45" s="245" t="s">
        <v>114</v>
      </c>
      <c r="C45" s="185" t="s">
        <v>197</v>
      </c>
      <c r="D45" s="176" t="s">
        <v>204</v>
      </c>
      <c r="E45" s="160" t="str">
        <f>LEFT(D45,2)</f>
        <v>01</v>
      </c>
      <c r="F45" s="133"/>
      <c r="G45" s="60"/>
      <c r="H45" s="34"/>
      <c r="J45" s="152"/>
      <c r="K45" s="137"/>
      <c r="L45" s="137"/>
      <c r="M45" s="137"/>
      <c r="N45" s="137"/>
      <c r="O45" s="137"/>
      <c r="P45" s="137"/>
      <c r="Q45" s="137"/>
    </row>
    <row r="46" spans="1:17" ht="19.5" thickBot="1">
      <c r="A46" s="31">
        <v>19</v>
      </c>
      <c r="B46" s="35" t="s">
        <v>89</v>
      </c>
      <c r="C46" s="36" t="s">
        <v>152</v>
      </c>
      <c r="D46" s="174">
        <v>45383</v>
      </c>
      <c r="E46" s="58" t="s">
        <v>215</v>
      </c>
      <c r="F46" s="34"/>
      <c r="G46" s="34"/>
      <c r="H46" s="34"/>
      <c r="J46" s="152"/>
      <c r="K46" s="137"/>
      <c r="L46" s="137"/>
      <c r="M46" s="137"/>
      <c r="N46" s="137"/>
      <c r="O46" s="137"/>
      <c r="P46" s="137"/>
      <c r="Q46" s="137"/>
    </row>
    <row r="47" spans="1:17">
      <c r="A47" s="31">
        <v>20</v>
      </c>
      <c r="B47" s="45" t="s">
        <v>88</v>
      </c>
      <c r="C47" s="36" t="s">
        <v>153</v>
      </c>
      <c r="D47" s="490" t="str">
        <f>IF(D14=0,"",D14)</f>
        <v>共済　花子　</v>
      </c>
      <c r="E47" s="491"/>
      <c r="F47" s="491"/>
      <c r="G47" s="492"/>
      <c r="H47" s="34"/>
      <c r="J47" s="152"/>
    </row>
    <row r="48" spans="1:17" ht="19.5" thickBot="1">
      <c r="A48" s="31">
        <v>21</v>
      </c>
      <c r="B48" s="35" t="s">
        <v>89</v>
      </c>
      <c r="C48" s="36" t="s">
        <v>165</v>
      </c>
      <c r="D48" s="174">
        <v>45383</v>
      </c>
      <c r="E48" s="34"/>
      <c r="F48" s="34"/>
      <c r="G48" s="34"/>
      <c r="H48" s="34"/>
      <c r="J48" s="152"/>
    </row>
    <row r="49" spans="1:10" ht="19.5" thickBot="1">
      <c r="A49" s="31">
        <v>22</v>
      </c>
      <c r="B49" s="479" t="s">
        <v>89</v>
      </c>
      <c r="C49" s="36" t="s">
        <v>83</v>
      </c>
      <c r="D49" s="19" t="s">
        <v>172</v>
      </c>
      <c r="E49" s="64"/>
      <c r="F49" s="34"/>
      <c r="G49" s="34"/>
      <c r="H49" s="34"/>
      <c r="J49" s="152"/>
    </row>
    <row r="50" spans="1:10" ht="12" customHeight="1" thickBot="1">
      <c r="A50" s="31"/>
      <c r="B50" s="480"/>
      <c r="C50" s="42"/>
      <c r="D50" s="41"/>
      <c r="E50" s="34"/>
      <c r="F50" s="34"/>
      <c r="G50" s="34"/>
      <c r="H50" s="34"/>
      <c r="J50" s="152"/>
    </row>
    <row r="51" spans="1:10" ht="19.5" thickBot="1">
      <c r="A51" s="31">
        <v>23</v>
      </c>
      <c r="B51" s="481"/>
      <c r="C51" s="36" t="s">
        <v>84</v>
      </c>
      <c r="D51" s="482" t="s">
        <v>173</v>
      </c>
      <c r="E51" s="484"/>
      <c r="F51" s="34"/>
      <c r="G51" s="34"/>
      <c r="H51" s="34"/>
      <c r="J51"/>
    </row>
    <row r="52" spans="1:10">
      <c r="B52" s="156"/>
      <c r="J52"/>
    </row>
  </sheetData>
  <sheetProtection password="DD57" sheet="1" objects="1" scenarios="1"/>
  <dataConsolidate/>
  <mergeCells count="12">
    <mergeCell ref="B1:G1"/>
    <mergeCell ref="B8:B10"/>
    <mergeCell ref="B29:B35"/>
    <mergeCell ref="D8:G8"/>
    <mergeCell ref="B49:B51"/>
    <mergeCell ref="D42:G42"/>
    <mergeCell ref="E31:G31"/>
    <mergeCell ref="D51:E51"/>
    <mergeCell ref="D12:G12"/>
    <mergeCell ref="D14:G14"/>
    <mergeCell ref="D47:G47"/>
    <mergeCell ref="F22:H22"/>
  </mergeCells>
  <phoneticPr fontId="1" type="halfwidthKatakana"/>
  <dataValidations count="18">
    <dataValidation type="list" showInputMessage="1" showErrorMessage="1" sqref="D7" xr:uid="{00000000-0002-0000-0200-000000000000}">
      <formula1>"取得,喪失"</formula1>
    </dataValidation>
    <dataValidation type="list" allowBlank="1" showInputMessage="1" showErrorMessage="1" sqref="D16:D17" xr:uid="{00000000-0002-0000-0200-000001000000}">
      <formula1>"1.男,2.女"</formula1>
    </dataValidation>
    <dataValidation type="list" allowBlank="1" showInputMessage="1" showErrorMessage="1" sqref="D20:D21" xr:uid="{00000000-0002-0000-0200-000002000000}">
      <formula1>"1.有,2.無"</formula1>
    </dataValidation>
    <dataValidation type="list" allowBlank="1" showInputMessage="1" showErrorMessage="1" sqref="D38" xr:uid="{00000000-0002-0000-0200-000003000000}">
      <formula1>"1.月別払,2.6カ月前納,3.12か月前納"</formula1>
    </dataValidation>
    <dataValidation type="list" allowBlank="1" showInputMessage="1" showErrorMessage="1" sqref="D41" xr:uid="{00000000-0002-0000-0200-000004000000}">
      <formula1>"　　　　　　,1.  期間満了,2.  他保険加入,3.  死亡,4.  その他,5.  職権抹消"</formula1>
    </dataValidation>
    <dataValidation type="list" allowBlank="1" showInputMessage="1" showErrorMessage="1" sqref="D6" xr:uid="{00000000-0002-0000-0200-000005000000}">
      <formula1>"1.取得,2.喪失"</formula1>
    </dataValidation>
    <dataValidation type="list" allowBlank="1" showInputMessage="1" showErrorMessage="1" sqref="D37" xr:uid="{00000000-0002-0000-0200-000006000000}">
      <formula1>"1.  月別払,2.  6カ月前納,3.  12か月前納"</formula1>
    </dataValidation>
    <dataValidation type="list" allowBlank="1" showInputMessage="1" showErrorMessage="1" sqref="D45" xr:uid="{00000000-0002-0000-0200-000007000000}">
      <formula1>"01:普通退職,02:定年退職,03:勧奨退職,04:整理退職,05:懲戒免職,06:分限免職,07:任期満了,08:死亡退職,09:他共済へ転出,10:国共済へ転出"</formula1>
    </dataValidation>
    <dataValidation type="whole" imeMode="halfAlpha" allowBlank="1" showInputMessage="1" showErrorMessage="1" sqref="D4" xr:uid="{00000000-0002-0000-0200-000008000000}">
      <formula1>1</formula1>
      <formula2>999</formula2>
    </dataValidation>
    <dataValidation type="textLength" operator="equal" allowBlank="1" showInputMessage="1" showErrorMessage="1" sqref="D10" xr:uid="{00000000-0002-0000-0200-000009000000}">
      <formula1>8</formula1>
    </dataValidation>
    <dataValidation imeMode="fullKatakana" allowBlank="1" showInputMessage="1" showErrorMessage="1" sqref="D12:G12" xr:uid="{00000000-0002-0000-0200-00000A000000}"/>
    <dataValidation type="textLength" imeMode="halfAlpha" operator="equal" allowBlank="1" showInputMessage="1" showErrorMessage="1" sqref="D22" xr:uid="{00000000-0002-0000-0200-00000B000000}">
      <formula1>3</formula1>
    </dataValidation>
    <dataValidation type="textLength" imeMode="halfAlpha" operator="equal" allowBlank="1" showInputMessage="1" showErrorMessage="1" sqref="F35 E22" xr:uid="{00000000-0002-0000-0200-00000C000000}">
      <formula1>4</formula1>
    </dataValidation>
    <dataValidation imeMode="hiragana" allowBlank="1" showInputMessage="1" showErrorMessage="1" sqref="D8:G8 D14:G14 D51:E51 D49 D25:G25" xr:uid="{00000000-0002-0000-0200-00000D000000}"/>
    <dataValidation type="whole" imeMode="halfAlpha" operator="greaterThanOrEqual" allowBlank="1" showInputMessage="1" showErrorMessage="1" sqref="D31 D33" xr:uid="{00000000-0002-0000-0200-00000E000000}">
      <formula1>1</formula1>
    </dataValidation>
    <dataValidation imeMode="halfAlpha" allowBlank="1" showInputMessage="1" showErrorMessage="1" sqref="D46 D44 D29 D18 D48" xr:uid="{00000000-0002-0000-0200-00000F000000}"/>
    <dataValidation type="textLength" imeMode="halfAlpha" allowBlank="1" showInputMessage="1" showErrorMessage="1" sqref="E35" xr:uid="{00000000-0002-0000-0200-000010000000}">
      <formula1>1</formula1>
      <formula2>4</formula2>
    </dataValidation>
    <dataValidation type="textLength" imeMode="halfAlpha" allowBlank="1" showInputMessage="1" showErrorMessage="1" sqref="D35" xr:uid="{00000000-0002-0000-0200-000011000000}">
      <formula1>2</formula1>
      <formula2>5</formula2>
    </dataValidation>
  </dataValidations>
  <pageMargins left="0.9055118110236221" right="0.51181102362204722" top="0.35433070866141736" bottom="0.35433070866141736" header="0.31496062992125984" footer="0.31496062992125984"/>
  <pageSetup paperSize="9" scale="73" orientation="landscape" r:id="rId1"/>
  <rowBreaks count="1" manualBreakCount="1">
    <brk id="5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G121"/>
  <sheetViews>
    <sheetView showGridLines="0" showWhiteSpace="0" zoomScaleNormal="100" workbookViewId="0">
      <selection activeCell="EF30" sqref="EF30"/>
    </sheetView>
  </sheetViews>
  <sheetFormatPr defaultColWidth="1.25" defaultRowHeight="9" customHeight="1"/>
  <cols>
    <col min="1" max="84" width="1.25" style="1" customWidth="1"/>
    <col min="85" max="93" width="1.5" style="1" customWidth="1"/>
    <col min="94" max="95" width="1.25" style="1" customWidth="1"/>
    <col min="96" max="101" width="2" style="1" customWidth="1"/>
    <col min="102" max="102" width="1.75" style="1" customWidth="1"/>
    <col min="103" max="104" width="1.25" style="1" customWidth="1"/>
    <col min="105" max="105" width="1.25" style="1"/>
    <col min="106" max="106" width="1.75" style="1" bestFit="1" customWidth="1"/>
    <col min="107" max="16384" width="1.25" style="1"/>
  </cols>
  <sheetData>
    <row r="1" spans="1:107" ht="7.5" customHeight="1"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5"/>
      <c r="W1" s="5"/>
      <c r="X1" s="5"/>
      <c r="Y1" s="5"/>
      <c r="BF1" s="429" t="str">
        <f>IF('１件用（入力シート）'!K6=1,"レ","")</f>
        <v>レ</v>
      </c>
      <c r="BH1" s="422" t="s">
        <v>2</v>
      </c>
      <c r="BI1" s="422"/>
      <c r="BJ1" s="422"/>
      <c r="BK1" s="422"/>
      <c r="BL1" s="422"/>
      <c r="DC1" s="134"/>
    </row>
    <row r="2" spans="1:107" ht="9" customHeight="1" thickBot="1">
      <c r="A2" s="7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22" t="s">
        <v>4</v>
      </c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F2" s="429"/>
      <c r="BH2" s="422"/>
      <c r="BI2" s="422"/>
      <c r="BJ2" s="422"/>
      <c r="BK2" s="422"/>
      <c r="BL2" s="422"/>
      <c r="BM2" s="71"/>
      <c r="BN2" s="422" t="s">
        <v>1</v>
      </c>
      <c r="BO2" s="422"/>
      <c r="BP2" s="422"/>
      <c r="BQ2" s="422"/>
      <c r="BR2" s="422"/>
      <c r="BS2" s="422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605" t="s">
        <v>149</v>
      </c>
      <c r="CQ2" s="606"/>
      <c r="CR2" s="606"/>
      <c r="CS2" s="606"/>
      <c r="CT2" s="606"/>
      <c r="CU2" s="606"/>
      <c r="CV2" s="606"/>
      <c r="CW2" s="606"/>
      <c r="CX2" s="606"/>
      <c r="CY2" s="71"/>
      <c r="CZ2" s="71"/>
    </row>
    <row r="3" spans="1:107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71"/>
      <c r="BF3" s="429" t="str">
        <f>IF('１件用（入力シート）'!K6=2,"レ","")</f>
        <v/>
      </c>
      <c r="BG3" s="71"/>
      <c r="BH3" s="422" t="s">
        <v>3</v>
      </c>
      <c r="BI3" s="422"/>
      <c r="BJ3" s="422"/>
      <c r="BK3" s="422"/>
      <c r="BL3" s="422"/>
      <c r="BM3" s="71"/>
      <c r="BN3" s="422"/>
      <c r="BO3" s="422"/>
      <c r="BP3" s="422"/>
      <c r="BQ3" s="422"/>
      <c r="BR3" s="422"/>
      <c r="BS3" s="422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607">
        <f>IF('１件用（入力シート）'!D4="","",'１件用（入力シート）'!D4)</f>
        <v>1</v>
      </c>
      <c r="CQ3" s="608"/>
      <c r="CR3" s="608"/>
      <c r="CS3" s="608"/>
      <c r="CT3" s="608"/>
      <c r="CU3" s="608"/>
      <c r="CV3" s="608"/>
      <c r="CW3" s="608"/>
      <c r="CX3" s="609"/>
      <c r="CY3" s="71"/>
      <c r="CZ3" s="71"/>
    </row>
    <row r="4" spans="1:107" ht="9" customHeight="1" thickBot="1">
      <c r="BE4" s="71"/>
      <c r="BF4" s="429"/>
      <c r="BG4" s="71"/>
      <c r="BH4" s="422"/>
      <c r="BI4" s="422"/>
      <c r="BJ4" s="422"/>
      <c r="BK4" s="422"/>
      <c r="BL4" s="422"/>
      <c r="CP4" s="610"/>
      <c r="CQ4" s="611"/>
      <c r="CR4" s="611"/>
      <c r="CS4" s="611"/>
      <c r="CT4" s="611"/>
      <c r="CU4" s="611"/>
      <c r="CV4" s="611"/>
      <c r="CW4" s="611"/>
      <c r="CX4" s="612"/>
    </row>
    <row r="5" spans="1:107" ht="9" customHeight="1" thickBot="1"/>
    <row r="6" spans="1:107" s="4" customFormat="1" ht="14.1" customHeight="1">
      <c r="A6" s="5"/>
      <c r="B6" s="286">
        <v>1</v>
      </c>
      <c r="C6" s="287"/>
      <c r="D6" s="72"/>
      <c r="E6" s="72"/>
      <c r="F6" s="72"/>
      <c r="G6" s="72"/>
      <c r="H6" s="72"/>
      <c r="I6" s="72"/>
      <c r="J6" s="73"/>
      <c r="K6" s="300" t="s">
        <v>72</v>
      </c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13"/>
      <c r="AD6" s="300" t="s">
        <v>7</v>
      </c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13"/>
      <c r="AV6" s="300" t="s">
        <v>9</v>
      </c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13"/>
      <c r="BQ6" s="300" t="s">
        <v>11</v>
      </c>
      <c r="BR6" s="394"/>
      <c r="BS6" s="394"/>
      <c r="BT6" s="394"/>
      <c r="BU6" s="394"/>
      <c r="BV6" s="395"/>
      <c r="BW6" s="431" t="s">
        <v>13</v>
      </c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3"/>
      <c r="CP6" s="300" t="s">
        <v>12</v>
      </c>
      <c r="CQ6" s="301"/>
      <c r="CR6" s="301"/>
      <c r="CS6" s="301"/>
      <c r="CT6" s="301"/>
      <c r="CU6" s="301"/>
      <c r="CV6" s="301"/>
      <c r="CW6" s="301"/>
      <c r="CX6" s="302"/>
      <c r="CY6" s="5"/>
      <c r="CZ6" s="5"/>
    </row>
    <row r="7" spans="1:107" s="3" customFormat="1" ht="13.5" customHeight="1">
      <c r="A7" s="1"/>
      <c r="B7" s="288"/>
      <c r="C7" s="289"/>
      <c r="D7" s="4"/>
      <c r="E7" s="4"/>
      <c r="F7" s="4"/>
      <c r="G7" s="4"/>
      <c r="H7" s="4"/>
      <c r="I7" s="4"/>
      <c r="J7" s="74"/>
      <c r="K7" s="326" t="str">
        <f>'１件用（入力シート）'!J8</f>
        <v>〇〇局〇〇部</v>
      </c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8"/>
      <c r="AD7" s="304" t="s">
        <v>8</v>
      </c>
      <c r="AE7" s="305"/>
      <c r="AF7" s="114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6"/>
      <c r="AV7" s="554" t="s">
        <v>10</v>
      </c>
      <c r="AW7" s="555"/>
      <c r="AX7" s="555"/>
      <c r="AY7" s="555"/>
      <c r="AZ7" s="555"/>
      <c r="BA7" s="621" t="str">
        <f>IF('１件用（入力シート）'!D12="","",'１件用（入力シート）'!D12)</f>
        <v>キョウサイ　ハナコ</v>
      </c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2"/>
      <c r="BQ7" s="75"/>
      <c r="BT7" s="342" t="s">
        <v>69</v>
      </c>
      <c r="BU7" s="342"/>
      <c r="BV7" s="357"/>
      <c r="BW7" s="76"/>
      <c r="BX7" s="77"/>
      <c r="BY7" s="117"/>
      <c r="BZ7" s="117"/>
      <c r="CA7" s="117"/>
      <c r="CB7" s="117"/>
      <c r="CC7" s="11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8"/>
      <c r="CP7" s="75"/>
      <c r="CS7" s="425" t="s">
        <v>65</v>
      </c>
      <c r="CT7" s="425"/>
      <c r="CU7" s="425"/>
      <c r="CV7" s="425"/>
      <c r="CW7" s="425"/>
      <c r="CX7" s="426"/>
      <c r="CY7" s="1"/>
      <c r="CZ7" s="1"/>
    </row>
    <row r="8" spans="1:107" s="3" customFormat="1" ht="9" customHeight="1">
      <c r="B8" s="461" t="s">
        <v>5</v>
      </c>
      <c r="C8" s="379"/>
      <c r="D8" s="379"/>
      <c r="E8" s="379"/>
      <c r="F8" s="379"/>
      <c r="G8" s="379"/>
      <c r="H8" s="379"/>
      <c r="I8" s="379"/>
      <c r="J8" s="452"/>
      <c r="K8" s="326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8"/>
      <c r="AD8" s="304"/>
      <c r="AE8" s="305"/>
      <c r="AF8" s="578" t="str">
        <f>'１件用（入力シート）'!J10</f>
        <v>99997777</v>
      </c>
      <c r="AG8" s="550"/>
      <c r="AH8" s="550"/>
      <c r="AI8" s="550"/>
      <c r="AJ8" s="550"/>
      <c r="AK8" s="550"/>
      <c r="AL8" s="550"/>
      <c r="AM8" s="550"/>
      <c r="AN8" s="550"/>
      <c r="AO8" s="550"/>
      <c r="AP8" s="550"/>
      <c r="AQ8" s="550"/>
      <c r="AR8" s="550"/>
      <c r="AS8" s="550"/>
      <c r="AT8" s="550"/>
      <c r="AU8" s="586"/>
      <c r="AV8" s="623" t="str">
        <f>IF('１件用（入力シート）'!D14="","",'１件用（入力シート）'!D14)</f>
        <v>共済　花子　</v>
      </c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5"/>
      <c r="BQ8" s="75"/>
      <c r="BR8" s="474" t="str">
        <f>IF('１件用（入力シート）'!K16=1,"レ","")</f>
        <v/>
      </c>
      <c r="BS8" s="468"/>
      <c r="BT8" s="303"/>
      <c r="BU8" s="303"/>
      <c r="BV8" s="305"/>
      <c r="BW8" s="580">
        <f>IF('１件用（入力シート）'!D18="","",'１件用（入力シート）'!J18)</f>
        <v>29346</v>
      </c>
      <c r="BX8" s="581"/>
      <c r="BY8" s="581"/>
      <c r="BZ8" s="581"/>
      <c r="CA8" s="581"/>
      <c r="CB8" s="581"/>
      <c r="CC8" s="581"/>
      <c r="CD8" s="581"/>
      <c r="CE8" s="581"/>
      <c r="CF8" s="581"/>
      <c r="CG8" s="581"/>
      <c r="CH8" s="581"/>
      <c r="CI8" s="581"/>
      <c r="CJ8" s="581"/>
      <c r="CK8" s="581"/>
      <c r="CL8" s="581"/>
      <c r="CM8" s="581"/>
      <c r="CN8" s="581"/>
      <c r="CO8" s="582"/>
      <c r="CP8" s="75"/>
      <c r="CQ8" s="474" t="str">
        <f>IF('１件用（入力シート）'!K20=1,"レ","")</f>
        <v/>
      </c>
      <c r="CR8" s="468"/>
      <c r="CS8" s="425"/>
      <c r="CT8" s="425"/>
      <c r="CU8" s="425"/>
      <c r="CV8" s="425"/>
      <c r="CW8" s="425"/>
      <c r="CX8" s="426"/>
    </row>
    <row r="9" spans="1:107" s="3" customFormat="1" ht="9" customHeight="1">
      <c r="B9" s="461"/>
      <c r="C9" s="379"/>
      <c r="D9" s="379"/>
      <c r="E9" s="379"/>
      <c r="F9" s="379"/>
      <c r="G9" s="379"/>
      <c r="H9" s="379"/>
      <c r="I9" s="379"/>
      <c r="J9" s="452"/>
      <c r="K9" s="326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8"/>
      <c r="AD9" s="304"/>
      <c r="AE9" s="305"/>
      <c r="AF9" s="578"/>
      <c r="AG9" s="550"/>
      <c r="AH9" s="550"/>
      <c r="AI9" s="550"/>
      <c r="AJ9" s="550"/>
      <c r="AK9" s="550"/>
      <c r="AL9" s="550"/>
      <c r="AM9" s="550"/>
      <c r="AN9" s="550"/>
      <c r="AO9" s="550"/>
      <c r="AP9" s="550"/>
      <c r="AQ9" s="550"/>
      <c r="AR9" s="550"/>
      <c r="AS9" s="550"/>
      <c r="AT9" s="550"/>
      <c r="AU9" s="586"/>
      <c r="AV9" s="326"/>
      <c r="AW9" s="327"/>
      <c r="AX9" s="327"/>
      <c r="AY9" s="327"/>
      <c r="AZ9" s="327"/>
      <c r="BA9" s="327"/>
      <c r="BB9" s="327"/>
      <c r="BC9" s="327"/>
      <c r="BD9" s="327"/>
      <c r="BE9" s="327"/>
      <c r="BF9" s="327"/>
      <c r="BG9" s="327"/>
      <c r="BH9" s="327"/>
      <c r="BI9" s="327"/>
      <c r="BJ9" s="327"/>
      <c r="BK9" s="327"/>
      <c r="BL9" s="327"/>
      <c r="BM9" s="327"/>
      <c r="BN9" s="327"/>
      <c r="BO9" s="327"/>
      <c r="BP9" s="328"/>
      <c r="BQ9" s="75"/>
      <c r="BT9" s="303"/>
      <c r="BU9" s="303"/>
      <c r="BV9" s="305"/>
      <c r="BW9" s="580"/>
      <c r="BX9" s="581"/>
      <c r="BY9" s="581"/>
      <c r="BZ9" s="581"/>
      <c r="CA9" s="581"/>
      <c r="CB9" s="581"/>
      <c r="CC9" s="581"/>
      <c r="CD9" s="581"/>
      <c r="CE9" s="581"/>
      <c r="CF9" s="581"/>
      <c r="CG9" s="581"/>
      <c r="CH9" s="581"/>
      <c r="CI9" s="581"/>
      <c r="CJ9" s="581"/>
      <c r="CK9" s="581"/>
      <c r="CL9" s="581"/>
      <c r="CM9" s="581"/>
      <c r="CN9" s="581"/>
      <c r="CO9" s="582"/>
      <c r="CP9" s="75"/>
      <c r="CS9" s="425"/>
      <c r="CT9" s="425"/>
      <c r="CU9" s="425"/>
      <c r="CV9" s="425"/>
      <c r="CW9" s="425"/>
      <c r="CX9" s="426"/>
    </row>
    <row r="10" spans="1:107" s="3" customFormat="1" ht="9" customHeight="1">
      <c r="B10" s="461" t="s">
        <v>6</v>
      </c>
      <c r="C10" s="379"/>
      <c r="D10" s="379"/>
      <c r="E10" s="379"/>
      <c r="F10" s="379"/>
      <c r="G10" s="379"/>
      <c r="H10" s="379"/>
      <c r="I10" s="379"/>
      <c r="J10" s="452"/>
      <c r="K10" s="326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8"/>
      <c r="AD10" s="304"/>
      <c r="AE10" s="305"/>
      <c r="AF10" s="578"/>
      <c r="AG10" s="550"/>
      <c r="AH10" s="550"/>
      <c r="AI10" s="550"/>
      <c r="AJ10" s="550"/>
      <c r="AK10" s="550"/>
      <c r="AL10" s="550"/>
      <c r="AM10" s="550"/>
      <c r="AN10" s="550"/>
      <c r="AO10" s="550"/>
      <c r="AP10" s="550"/>
      <c r="AQ10" s="550"/>
      <c r="AR10" s="550"/>
      <c r="AS10" s="550"/>
      <c r="AT10" s="550"/>
      <c r="AU10" s="586"/>
      <c r="AV10" s="326"/>
      <c r="AW10" s="327"/>
      <c r="AX10" s="327"/>
      <c r="AY10" s="327"/>
      <c r="AZ10" s="327"/>
      <c r="BA10" s="327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7"/>
      <c r="BN10" s="327"/>
      <c r="BO10" s="327"/>
      <c r="BP10" s="328"/>
      <c r="BQ10" s="75"/>
      <c r="BT10" s="303" t="s">
        <v>70</v>
      </c>
      <c r="BU10" s="303"/>
      <c r="BV10" s="305"/>
      <c r="BW10" s="580"/>
      <c r="BX10" s="581"/>
      <c r="BY10" s="581"/>
      <c r="BZ10" s="581"/>
      <c r="CA10" s="581"/>
      <c r="CB10" s="581"/>
      <c r="CC10" s="581"/>
      <c r="CD10" s="581"/>
      <c r="CE10" s="581"/>
      <c r="CF10" s="581"/>
      <c r="CG10" s="581"/>
      <c r="CH10" s="581"/>
      <c r="CI10" s="581"/>
      <c r="CJ10" s="581"/>
      <c r="CK10" s="581"/>
      <c r="CL10" s="581"/>
      <c r="CM10" s="581"/>
      <c r="CN10" s="581"/>
      <c r="CO10" s="582"/>
      <c r="CP10" s="75"/>
      <c r="CS10" s="425" t="s">
        <v>66</v>
      </c>
      <c r="CT10" s="425"/>
      <c r="CU10" s="425"/>
      <c r="CV10" s="425"/>
      <c r="CW10" s="425"/>
      <c r="CX10" s="426"/>
    </row>
    <row r="11" spans="1:107" s="3" customFormat="1" ht="9" customHeight="1">
      <c r="B11" s="461"/>
      <c r="C11" s="379"/>
      <c r="D11" s="379"/>
      <c r="E11" s="379"/>
      <c r="F11" s="379"/>
      <c r="G11" s="379"/>
      <c r="H11" s="379"/>
      <c r="I11" s="379"/>
      <c r="J11" s="452"/>
      <c r="K11" s="326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8"/>
      <c r="AD11" s="304"/>
      <c r="AE11" s="305"/>
      <c r="AF11" s="578"/>
      <c r="AG11" s="550"/>
      <c r="AH11" s="550"/>
      <c r="AI11" s="550"/>
      <c r="AJ11" s="550"/>
      <c r="AK11" s="550"/>
      <c r="AL11" s="550"/>
      <c r="AM11" s="550"/>
      <c r="AN11" s="550"/>
      <c r="AO11" s="550"/>
      <c r="AP11" s="550"/>
      <c r="AQ11" s="550"/>
      <c r="AR11" s="550"/>
      <c r="AS11" s="550"/>
      <c r="AT11" s="550"/>
      <c r="AU11" s="586"/>
      <c r="AV11" s="326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8"/>
      <c r="BQ11" s="75"/>
      <c r="BR11" s="474" t="str">
        <f>IF('１件用（入力シート）'!K16=2,"レ","")</f>
        <v>レ</v>
      </c>
      <c r="BS11" s="468"/>
      <c r="BT11" s="303"/>
      <c r="BU11" s="303"/>
      <c r="BV11" s="305"/>
      <c r="BW11" s="580"/>
      <c r="BX11" s="581"/>
      <c r="BY11" s="581"/>
      <c r="BZ11" s="581"/>
      <c r="CA11" s="581"/>
      <c r="CB11" s="581"/>
      <c r="CC11" s="581"/>
      <c r="CD11" s="581"/>
      <c r="CE11" s="581"/>
      <c r="CF11" s="581"/>
      <c r="CG11" s="581"/>
      <c r="CH11" s="581"/>
      <c r="CI11" s="581"/>
      <c r="CJ11" s="581"/>
      <c r="CK11" s="581"/>
      <c r="CL11" s="581"/>
      <c r="CM11" s="581"/>
      <c r="CN11" s="581"/>
      <c r="CO11" s="582"/>
      <c r="CP11" s="75"/>
      <c r="CQ11" s="474" t="str">
        <f>IF('１件用（入力シート）'!K20=2,"レ","")</f>
        <v>レ</v>
      </c>
      <c r="CR11" s="468"/>
      <c r="CS11" s="425"/>
      <c r="CT11" s="425"/>
      <c r="CU11" s="425"/>
      <c r="CV11" s="425"/>
      <c r="CW11" s="425"/>
      <c r="CX11" s="426"/>
    </row>
    <row r="12" spans="1:107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329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1"/>
      <c r="AD12" s="306"/>
      <c r="AE12" s="308"/>
      <c r="AF12" s="579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587"/>
      <c r="AV12" s="329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1"/>
      <c r="BQ12" s="84"/>
      <c r="BR12" s="82"/>
      <c r="BS12" s="82"/>
      <c r="BT12" s="307"/>
      <c r="BU12" s="307"/>
      <c r="BV12" s="308"/>
      <c r="BW12" s="583"/>
      <c r="BX12" s="584"/>
      <c r="BY12" s="584"/>
      <c r="BZ12" s="584"/>
      <c r="CA12" s="584"/>
      <c r="CB12" s="584"/>
      <c r="CC12" s="584"/>
      <c r="CD12" s="584"/>
      <c r="CE12" s="584"/>
      <c r="CF12" s="584"/>
      <c r="CG12" s="584"/>
      <c r="CH12" s="584"/>
      <c r="CI12" s="584"/>
      <c r="CJ12" s="584"/>
      <c r="CK12" s="584"/>
      <c r="CL12" s="584"/>
      <c r="CM12" s="584"/>
      <c r="CN12" s="584"/>
      <c r="CO12" s="585"/>
      <c r="CP12" s="84"/>
      <c r="CQ12" s="82"/>
      <c r="CR12" s="82"/>
      <c r="CS12" s="427"/>
      <c r="CT12" s="427"/>
      <c r="CU12" s="427"/>
      <c r="CV12" s="427"/>
      <c r="CW12" s="427"/>
      <c r="CX12" s="428"/>
    </row>
    <row r="13" spans="1:107" ht="9" customHeight="1" thickBot="1"/>
    <row r="14" spans="1:107" s="4" customFormat="1" ht="14.1" customHeight="1">
      <c r="B14" s="290">
        <v>2</v>
      </c>
      <c r="C14" s="291"/>
      <c r="D14" s="72"/>
      <c r="E14" s="72"/>
      <c r="F14" s="72"/>
      <c r="G14" s="72"/>
      <c r="H14" s="72"/>
      <c r="I14" s="72"/>
      <c r="J14" s="73"/>
      <c r="K14" s="300" t="s">
        <v>17</v>
      </c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13"/>
      <c r="Y14" s="300" t="s">
        <v>19</v>
      </c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13"/>
      <c r="CG14" s="300" t="s">
        <v>18</v>
      </c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2"/>
    </row>
    <row r="15" spans="1:107" ht="15.95" customHeight="1">
      <c r="B15" s="292"/>
      <c r="C15" s="293"/>
      <c r="D15" s="3"/>
      <c r="E15" s="3"/>
      <c r="F15" s="3"/>
      <c r="G15" s="3"/>
      <c r="H15" s="3"/>
      <c r="I15" s="3"/>
      <c r="J15" s="80"/>
      <c r="K15" s="536" t="s">
        <v>91</v>
      </c>
      <c r="L15" s="537"/>
      <c r="M15" s="538"/>
      <c r="N15" s="614" t="str">
        <f>'１件用（入力シート）'!J22</f>
        <v>111</v>
      </c>
      <c r="O15" s="615"/>
      <c r="P15" s="615"/>
      <c r="Q15" s="615"/>
      <c r="R15" s="523" t="s">
        <v>90</v>
      </c>
      <c r="S15" s="524"/>
      <c r="T15" s="614" t="str">
        <f>'１件用（入力シート）'!K22</f>
        <v>2222</v>
      </c>
      <c r="U15" s="615"/>
      <c r="V15" s="615"/>
      <c r="W15" s="615"/>
      <c r="X15" s="618"/>
      <c r="Y15" s="262" t="s">
        <v>10</v>
      </c>
      <c r="Z15" s="263"/>
      <c r="AA15" s="263"/>
      <c r="AB15" s="263"/>
      <c r="AC15" s="263"/>
      <c r="AD15" s="263"/>
      <c r="AE15" s="263"/>
      <c r="AF15" s="264" t="str">
        <f>'１件用（入力シート）'!J23</f>
        <v>トウキョウト　シンジュクク　ニシシンジュク　９－９９－９９　シンジュクマンション９９９</v>
      </c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5"/>
      <c r="CG15" s="336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8"/>
    </row>
    <row r="16" spans="1:107" ht="9" customHeight="1">
      <c r="B16" s="461" t="s">
        <v>5</v>
      </c>
      <c r="C16" s="379"/>
      <c r="D16" s="379"/>
      <c r="E16" s="379"/>
      <c r="F16" s="379"/>
      <c r="G16" s="379"/>
      <c r="H16" s="379"/>
      <c r="I16" s="379"/>
      <c r="J16" s="452"/>
      <c r="K16" s="539"/>
      <c r="L16" s="540"/>
      <c r="M16" s="541"/>
      <c r="N16" s="616"/>
      <c r="O16" s="616"/>
      <c r="P16" s="616"/>
      <c r="Q16" s="616"/>
      <c r="R16" s="525"/>
      <c r="S16" s="526"/>
      <c r="T16" s="616"/>
      <c r="U16" s="616"/>
      <c r="V16" s="616"/>
      <c r="W16" s="616"/>
      <c r="X16" s="619"/>
      <c r="Y16" s="323" t="str">
        <f>'１件用（入力シート）'!J25</f>
        <v>東京都　新宿区　西新宿　９－９９－９９　新宿マンション９９９</v>
      </c>
      <c r="Z16" s="562"/>
      <c r="AA16" s="562"/>
      <c r="AB16" s="562"/>
      <c r="AC16" s="562"/>
      <c r="AD16" s="562"/>
      <c r="AE16" s="562"/>
      <c r="AF16" s="562"/>
      <c r="AG16" s="562"/>
      <c r="AH16" s="562"/>
      <c r="AI16" s="562"/>
      <c r="AJ16" s="562"/>
      <c r="AK16" s="562"/>
      <c r="AL16" s="562"/>
      <c r="AM16" s="562"/>
      <c r="AN16" s="562"/>
      <c r="AO16" s="562"/>
      <c r="AP16" s="562"/>
      <c r="AQ16" s="562"/>
      <c r="AR16" s="562"/>
      <c r="AS16" s="562"/>
      <c r="AT16" s="562"/>
      <c r="AU16" s="562"/>
      <c r="AV16" s="562"/>
      <c r="AW16" s="562"/>
      <c r="AX16" s="562"/>
      <c r="AY16" s="562"/>
      <c r="AZ16" s="562"/>
      <c r="BA16" s="562"/>
      <c r="BB16" s="562"/>
      <c r="BC16" s="562"/>
      <c r="BD16" s="562"/>
      <c r="BE16" s="562"/>
      <c r="BF16" s="562"/>
      <c r="BG16" s="562"/>
      <c r="BH16" s="562"/>
      <c r="BI16" s="562"/>
      <c r="BJ16" s="562"/>
      <c r="BK16" s="562"/>
      <c r="BL16" s="562"/>
      <c r="BM16" s="562"/>
      <c r="BN16" s="562"/>
      <c r="BO16" s="562"/>
      <c r="BP16" s="562"/>
      <c r="BQ16" s="562"/>
      <c r="BR16" s="562"/>
      <c r="BS16" s="562"/>
      <c r="BT16" s="562"/>
      <c r="BU16" s="562"/>
      <c r="BV16" s="562"/>
      <c r="BW16" s="562"/>
      <c r="BX16" s="562"/>
      <c r="BY16" s="562"/>
      <c r="BZ16" s="562"/>
      <c r="CA16" s="562"/>
      <c r="CB16" s="562"/>
      <c r="CC16" s="562"/>
      <c r="CD16" s="562"/>
      <c r="CE16" s="562"/>
      <c r="CF16" s="563"/>
      <c r="CG16" s="545"/>
      <c r="CH16" s="298"/>
      <c r="CI16" s="298"/>
      <c r="CJ16" s="298"/>
      <c r="CK16" s="298"/>
      <c r="CL16" s="298"/>
      <c r="CM16" s="298"/>
      <c r="CN16" s="298"/>
      <c r="CO16" s="298"/>
      <c r="CP16" s="385"/>
      <c r="CQ16" s="367"/>
      <c r="CR16" s="298"/>
      <c r="CS16" s="298"/>
      <c r="CT16" s="298"/>
      <c r="CU16" s="298"/>
      <c r="CV16" s="298"/>
      <c r="CW16" s="298"/>
      <c r="CX16" s="299"/>
    </row>
    <row r="17" spans="2:120" ht="9" customHeight="1">
      <c r="B17" s="461"/>
      <c r="C17" s="379"/>
      <c r="D17" s="379"/>
      <c r="E17" s="379"/>
      <c r="F17" s="379"/>
      <c r="G17" s="379"/>
      <c r="H17" s="379"/>
      <c r="I17" s="379"/>
      <c r="J17" s="452"/>
      <c r="K17" s="539"/>
      <c r="L17" s="540"/>
      <c r="M17" s="541"/>
      <c r="N17" s="616"/>
      <c r="O17" s="616"/>
      <c r="P17" s="616"/>
      <c r="Q17" s="616"/>
      <c r="R17" s="525"/>
      <c r="S17" s="526"/>
      <c r="T17" s="616"/>
      <c r="U17" s="616"/>
      <c r="V17" s="616"/>
      <c r="W17" s="616"/>
      <c r="X17" s="619"/>
      <c r="Y17" s="564"/>
      <c r="Z17" s="565"/>
      <c r="AA17" s="565"/>
      <c r="AB17" s="565"/>
      <c r="AC17" s="565"/>
      <c r="AD17" s="565"/>
      <c r="AE17" s="565"/>
      <c r="AF17" s="565"/>
      <c r="AG17" s="565"/>
      <c r="AH17" s="565"/>
      <c r="AI17" s="565"/>
      <c r="AJ17" s="565"/>
      <c r="AK17" s="565"/>
      <c r="AL17" s="565"/>
      <c r="AM17" s="565"/>
      <c r="AN17" s="565"/>
      <c r="AO17" s="565"/>
      <c r="AP17" s="565"/>
      <c r="AQ17" s="565"/>
      <c r="AR17" s="565"/>
      <c r="AS17" s="565"/>
      <c r="AT17" s="565"/>
      <c r="AU17" s="565"/>
      <c r="AV17" s="565"/>
      <c r="AW17" s="565"/>
      <c r="AX17" s="565"/>
      <c r="AY17" s="565"/>
      <c r="AZ17" s="565"/>
      <c r="BA17" s="565"/>
      <c r="BB17" s="565"/>
      <c r="BC17" s="565"/>
      <c r="BD17" s="565"/>
      <c r="BE17" s="565"/>
      <c r="BF17" s="565"/>
      <c r="BG17" s="565"/>
      <c r="BH17" s="565"/>
      <c r="BI17" s="565"/>
      <c r="BJ17" s="565"/>
      <c r="BK17" s="565"/>
      <c r="BL17" s="565"/>
      <c r="BM17" s="565"/>
      <c r="BN17" s="565"/>
      <c r="BO17" s="565"/>
      <c r="BP17" s="565"/>
      <c r="BQ17" s="565"/>
      <c r="BR17" s="565"/>
      <c r="BS17" s="565"/>
      <c r="BT17" s="565"/>
      <c r="BU17" s="565"/>
      <c r="BV17" s="565"/>
      <c r="BW17" s="565"/>
      <c r="BX17" s="565"/>
      <c r="BY17" s="565"/>
      <c r="BZ17" s="565"/>
      <c r="CA17" s="565"/>
      <c r="CB17" s="565"/>
      <c r="CC17" s="565"/>
      <c r="CD17" s="565"/>
      <c r="CE17" s="565"/>
      <c r="CF17" s="566"/>
      <c r="CG17" s="545"/>
      <c r="CH17" s="298"/>
      <c r="CI17" s="298"/>
      <c r="CJ17" s="298"/>
      <c r="CK17" s="298"/>
      <c r="CL17" s="298"/>
      <c r="CM17" s="298"/>
      <c r="CN17" s="298"/>
      <c r="CO17" s="298"/>
      <c r="CP17" s="385"/>
      <c r="CQ17" s="367"/>
      <c r="CR17" s="298"/>
      <c r="CS17" s="298"/>
      <c r="CT17" s="298"/>
      <c r="CU17" s="298"/>
      <c r="CV17" s="298"/>
      <c r="CW17" s="298"/>
      <c r="CX17" s="299"/>
    </row>
    <row r="18" spans="2:120" ht="9" customHeight="1">
      <c r="B18" s="461" t="s">
        <v>6</v>
      </c>
      <c r="C18" s="379"/>
      <c r="D18" s="379"/>
      <c r="E18" s="379"/>
      <c r="F18" s="379"/>
      <c r="G18" s="379"/>
      <c r="H18" s="379"/>
      <c r="I18" s="379"/>
      <c r="J18" s="452"/>
      <c r="K18" s="539"/>
      <c r="L18" s="540"/>
      <c r="M18" s="541"/>
      <c r="N18" s="616"/>
      <c r="O18" s="616"/>
      <c r="P18" s="616"/>
      <c r="Q18" s="616"/>
      <c r="R18" s="525"/>
      <c r="S18" s="526"/>
      <c r="T18" s="616"/>
      <c r="U18" s="616"/>
      <c r="V18" s="616"/>
      <c r="W18" s="616"/>
      <c r="X18" s="619"/>
      <c r="Y18" s="564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5"/>
      <c r="AM18" s="565"/>
      <c r="AN18" s="565"/>
      <c r="AO18" s="565"/>
      <c r="AP18" s="565"/>
      <c r="AQ18" s="565"/>
      <c r="AR18" s="565"/>
      <c r="AS18" s="565"/>
      <c r="AT18" s="565"/>
      <c r="AU18" s="565"/>
      <c r="AV18" s="565"/>
      <c r="AW18" s="565"/>
      <c r="AX18" s="565"/>
      <c r="AY18" s="565"/>
      <c r="AZ18" s="565"/>
      <c r="BA18" s="565"/>
      <c r="BB18" s="565"/>
      <c r="BC18" s="565"/>
      <c r="BD18" s="565"/>
      <c r="BE18" s="565"/>
      <c r="BF18" s="565"/>
      <c r="BG18" s="565"/>
      <c r="BH18" s="565"/>
      <c r="BI18" s="565"/>
      <c r="BJ18" s="565"/>
      <c r="BK18" s="565"/>
      <c r="BL18" s="565"/>
      <c r="BM18" s="565"/>
      <c r="BN18" s="565"/>
      <c r="BO18" s="565"/>
      <c r="BP18" s="565"/>
      <c r="BQ18" s="565"/>
      <c r="BR18" s="565"/>
      <c r="BS18" s="565"/>
      <c r="BT18" s="565"/>
      <c r="BU18" s="565"/>
      <c r="BV18" s="565"/>
      <c r="BW18" s="565"/>
      <c r="BX18" s="565"/>
      <c r="BY18" s="565"/>
      <c r="BZ18" s="565"/>
      <c r="CA18" s="565"/>
      <c r="CB18" s="565"/>
      <c r="CC18" s="565"/>
      <c r="CD18" s="565"/>
      <c r="CE18" s="565"/>
      <c r="CF18" s="566"/>
      <c r="CG18" s="368" t="s">
        <v>196</v>
      </c>
      <c r="CH18" s="546"/>
      <c r="CI18" s="546"/>
      <c r="CJ18" s="546"/>
      <c r="CK18" s="546"/>
      <c r="CL18" s="546"/>
      <c r="CM18" s="546"/>
      <c r="CN18" s="546"/>
      <c r="CO18" s="546"/>
      <c r="CP18" s="546"/>
      <c r="CQ18" s="550" t="str">
        <f>'１件用（入力シート）'!E45</f>
        <v>01</v>
      </c>
      <c r="CR18" s="550"/>
      <c r="CS18" s="550"/>
      <c r="CT18" s="550"/>
      <c r="CU18" s="550"/>
      <c r="CV18" s="550"/>
      <c r="CW18" s="550"/>
      <c r="CX18" s="551"/>
    </row>
    <row r="19" spans="2:120" ht="9" customHeight="1">
      <c r="B19" s="461"/>
      <c r="C19" s="379"/>
      <c r="D19" s="379"/>
      <c r="E19" s="379"/>
      <c r="F19" s="379"/>
      <c r="G19" s="379"/>
      <c r="H19" s="379"/>
      <c r="I19" s="379"/>
      <c r="J19" s="452"/>
      <c r="K19" s="539"/>
      <c r="L19" s="540"/>
      <c r="M19" s="541"/>
      <c r="N19" s="616"/>
      <c r="O19" s="616"/>
      <c r="P19" s="616"/>
      <c r="Q19" s="616"/>
      <c r="R19" s="525"/>
      <c r="S19" s="526"/>
      <c r="T19" s="616"/>
      <c r="U19" s="616"/>
      <c r="V19" s="616"/>
      <c r="W19" s="616"/>
      <c r="X19" s="619"/>
      <c r="Y19" s="564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5"/>
      <c r="AU19" s="565"/>
      <c r="AV19" s="565"/>
      <c r="AW19" s="565"/>
      <c r="AX19" s="565"/>
      <c r="AY19" s="565"/>
      <c r="AZ19" s="565"/>
      <c r="BA19" s="565"/>
      <c r="BB19" s="565"/>
      <c r="BC19" s="565"/>
      <c r="BD19" s="565"/>
      <c r="BE19" s="565"/>
      <c r="BF19" s="565"/>
      <c r="BG19" s="565"/>
      <c r="BH19" s="565"/>
      <c r="BI19" s="565"/>
      <c r="BJ19" s="565"/>
      <c r="BK19" s="565"/>
      <c r="BL19" s="565"/>
      <c r="BM19" s="565"/>
      <c r="BN19" s="565"/>
      <c r="BO19" s="565"/>
      <c r="BP19" s="565"/>
      <c r="BQ19" s="565"/>
      <c r="BR19" s="565"/>
      <c r="BS19" s="565"/>
      <c r="BT19" s="565"/>
      <c r="BU19" s="565"/>
      <c r="BV19" s="565"/>
      <c r="BW19" s="565"/>
      <c r="BX19" s="565"/>
      <c r="BY19" s="565"/>
      <c r="BZ19" s="565"/>
      <c r="CA19" s="565"/>
      <c r="CB19" s="565"/>
      <c r="CC19" s="565"/>
      <c r="CD19" s="565"/>
      <c r="CE19" s="565"/>
      <c r="CF19" s="566"/>
      <c r="CG19" s="547"/>
      <c r="CH19" s="546"/>
      <c r="CI19" s="546"/>
      <c r="CJ19" s="546"/>
      <c r="CK19" s="546"/>
      <c r="CL19" s="546"/>
      <c r="CM19" s="546"/>
      <c r="CN19" s="546"/>
      <c r="CO19" s="546"/>
      <c r="CP19" s="546"/>
      <c r="CQ19" s="550"/>
      <c r="CR19" s="550"/>
      <c r="CS19" s="550"/>
      <c r="CT19" s="550"/>
      <c r="CU19" s="550"/>
      <c r="CV19" s="550"/>
      <c r="CW19" s="550"/>
      <c r="CX19" s="551"/>
    </row>
    <row r="20" spans="2:120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542"/>
      <c r="L20" s="543"/>
      <c r="M20" s="544"/>
      <c r="N20" s="617"/>
      <c r="O20" s="617"/>
      <c r="P20" s="617"/>
      <c r="Q20" s="617"/>
      <c r="R20" s="527"/>
      <c r="S20" s="528"/>
      <c r="T20" s="617"/>
      <c r="U20" s="617"/>
      <c r="V20" s="617"/>
      <c r="W20" s="617"/>
      <c r="X20" s="620"/>
      <c r="Y20" s="567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  <c r="AW20" s="568"/>
      <c r="AX20" s="568"/>
      <c r="AY20" s="568"/>
      <c r="AZ20" s="568"/>
      <c r="BA20" s="568"/>
      <c r="BB20" s="568"/>
      <c r="BC20" s="568"/>
      <c r="BD20" s="568"/>
      <c r="BE20" s="568"/>
      <c r="BF20" s="568"/>
      <c r="BG20" s="568"/>
      <c r="BH20" s="568"/>
      <c r="BI20" s="568"/>
      <c r="BJ20" s="568"/>
      <c r="BK20" s="568"/>
      <c r="BL20" s="568"/>
      <c r="BM20" s="568"/>
      <c r="BN20" s="568"/>
      <c r="BO20" s="568"/>
      <c r="BP20" s="568"/>
      <c r="BQ20" s="568"/>
      <c r="BR20" s="568"/>
      <c r="BS20" s="568"/>
      <c r="BT20" s="568"/>
      <c r="BU20" s="568"/>
      <c r="BV20" s="568"/>
      <c r="BW20" s="568"/>
      <c r="BX20" s="568"/>
      <c r="BY20" s="568"/>
      <c r="BZ20" s="568"/>
      <c r="CA20" s="568"/>
      <c r="CB20" s="568"/>
      <c r="CC20" s="568"/>
      <c r="CD20" s="568"/>
      <c r="CE20" s="568"/>
      <c r="CF20" s="569"/>
      <c r="CG20" s="548"/>
      <c r="CH20" s="549"/>
      <c r="CI20" s="549"/>
      <c r="CJ20" s="549"/>
      <c r="CK20" s="549"/>
      <c r="CL20" s="549"/>
      <c r="CM20" s="549"/>
      <c r="CN20" s="549"/>
      <c r="CO20" s="549"/>
      <c r="CP20" s="549"/>
      <c r="CQ20" s="552"/>
      <c r="CR20" s="552"/>
      <c r="CS20" s="552"/>
      <c r="CT20" s="552"/>
      <c r="CU20" s="552"/>
      <c r="CV20" s="552"/>
      <c r="CW20" s="552"/>
      <c r="CX20" s="553"/>
    </row>
    <row r="21" spans="2:120" ht="9" customHeight="1" thickBot="1">
      <c r="DP21" s="68"/>
    </row>
    <row r="22" spans="2:120" s="4" customFormat="1" ht="14.1" customHeight="1">
      <c r="B22" s="290">
        <v>3</v>
      </c>
      <c r="C22" s="291"/>
      <c r="D22" s="72"/>
      <c r="E22" s="72"/>
      <c r="F22" s="72"/>
      <c r="G22" s="72"/>
      <c r="H22" s="72"/>
      <c r="I22" s="72"/>
      <c r="J22" s="73"/>
      <c r="K22" s="300" t="s">
        <v>27</v>
      </c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13"/>
      <c r="AG22" s="300" t="s">
        <v>79</v>
      </c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13"/>
      <c r="AT22" s="300" t="s">
        <v>25</v>
      </c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13"/>
      <c r="BH22" s="300" t="s">
        <v>24</v>
      </c>
      <c r="BI22" s="301"/>
      <c r="BJ22" s="301"/>
      <c r="BK22" s="301"/>
      <c r="BL22" s="301"/>
      <c r="BM22" s="301"/>
      <c r="BN22" s="301"/>
      <c r="BO22" s="301"/>
      <c r="BP22" s="301"/>
      <c r="BQ22" s="301"/>
      <c r="BR22" s="301"/>
      <c r="BS22" s="301"/>
      <c r="BT22" s="301"/>
      <c r="BU22" s="301"/>
      <c r="BV22" s="301"/>
      <c r="BW22" s="301"/>
      <c r="BX22" s="301"/>
      <c r="BY22" s="301"/>
      <c r="BZ22" s="301"/>
      <c r="CA22" s="301"/>
      <c r="CB22" s="301"/>
      <c r="CC22" s="301"/>
      <c r="CD22" s="301"/>
      <c r="CE22" s="301"/>
      <c r="CF22" s="301"/>
      <c r="CG22" s="313"/>
      <c r="CH22" s="300" t="s">
        <v>22</v>
      </c>
      <c r="CI22" s="301"/>
      <c r="CJ22" s="301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2"/>
    </row>
    <row r="23" spans="2:120" ht="9" customHeight="1">
      <c r="B23" s="292"/>
      <c r="C23" s="293"/>
      <c r="J23" s="8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5"/>
      <c r="Z23" s="6"/>
      <c r="AA23" s="6"/>
      <c r="AB23" s="6"/>
      <c r="AC23" s="6"/>
      <c r="AD23" s="6"/>
      <c r="AE23" s="7"/>
      <c r="AF23" s="8"/>
      <c r="AG23" s="87"/>
      <c r="AS23" s="86"/>
      <c r="AT23" s="88"/>
      <c r="AU23" s="77"/>
      <c r="AV23" s="77"/>
      <c r="AW23" s="613"/>
      <c r="AX23" s="613"/>
      <c r="AY23" s="613"/>
      <c r="AZ23" s="613"/>
      <c r="BA23" s="613"/>
      <c r="BB23" s="613"/>
      <c r="BC23" s="613"/>
      <c r="BD23" s="613"/>
      <c r="BE23" s="613"/>
      <c r="BF23" s="342" t="s">
        <v>26</v>
      </c>
      <c r="BG23" s="357"/>
      <c r="BH23" s="577" t="str">
        <f>'１件用（入力シート）'!J35</f>
        <v>090</v>
      </c>
      <c r="BI23" s="571"/>
      <c r="BJ23" s="571"/>
      <c r="BK23" s="571"/>
      <c r="BL23" s="571"/>
      <c r="BM23" s="572"/>
      <c r="BN23" s="523" t="s">
        <v>93</v>
      </c>
      <c r="BO23" s="524"/>
      <c r="BP23" s="570" t="str">
        <f>'１件用（入力シート）'!K35</f>
        <v>9999</v>
      </c>
      <c r="BQ23" s="571"/>
      <c r="BR23" s="571"/>
      <c r="BS23" s="571"/>
      <c r="BT23" s="571"/>
      <c r="BU23" s="571"/>
      <c r="BV23" s="571"/>
      <c r="BW23" s="572"/>
      <c r="BX23" s="523" t="s">
        <v>93</v>
      </c>
      <c r="BY23" s="524"/>
      <c r="BZ23" s="570" t="str">
        <f>'１件用（入力シート）'!L35</f>
        <v>9999</v>
      </c>
      <c r="CA23" s="571"/>
      <c r="CB23" s="571"/>
      <c r="CC23" s="571"/>
      <c r="CD23" s="571"/>
      <c r="CE23" s="571"/>
      <c r="CF23" s="571"/>
      <c r="CG23" s="590"/>
      <c r="CH23" s="314" t="s">
        <v>23</v>
      </c>
      <c r="CI23" s="303"/>
      <c r="CJ23" s="303"/>
      <c r="CK23" s="303"/>
      <c r="CL23" s="305"/>
      <c r="CM23" s="599" t="str">
        <f>IF('１件用（入力シート）'!J37=1,"レ","")</f>
        <v/>
      </c>
      <c r="CN23" s="600"/>
      <c r="CO23" s="93"/>
      <c r="CP23" s="274" t="s">
        <v>63</v>
      </c>
      <c r="CQ23" s="274"/>
      <c r="CR23" s="274"/>
      <c r="CS23" s="274"/>
      <c r="CT23" s="274"/>
      <c r="CU23" s="274"/>
      <c r="CV23" s="274"/>
      <c r="CW23" s="274"/>
      <c r="CX23" s="588"/>
    </row>
    <row r="24" spans="2:120" ht="9" customHeight="1">
      <c r="B24" s="451" t="s">
        <v>20</v>
      </c>
      <c r="C24" s="379"/>
      <c r="D24" s="379"/>
      <c r="E24" s="379"/>
      <c r="F24" s="379"/>
      <c r="G24" s="379"/>
      <c r="H24" s="379"/>
      <c r="I24" s="379"/>
      <c r="J24" s="452"/>
      <c r="K24" s="5"/>
      <c r="L24" s="5"/>
      <c r="M24" s="5"/>
      <c r="O24" s="165"/>
      <c r="P24" s="165"/>
      <c r="Q24" s="529">
        <f>'１件用（入力シート）'!J28</f>
        <v>45383</v>
      </c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10"/>
      <c r="AG24" s="75"/>
      <c r="AH24" s="3"/>
      <c r="AI24" s="164">
        <f>'１件用（入力シート）'!J31</f>
        <v>1</v>
      </c>
      <c r="AJ24" s="164"/>
      <c r="AK24" s="164"/>
      <c r="AL24" s="164"/>
      <c r="AM24" s="164"/>
      <c r="AN24" s="163"/>
      <c r="AO24" s="163"/>
      <c r="AP24" s="163"/>
      <c r="AQ24" s="3"/>
      <c r="AR24" s="3"/>
      <c r="AS24" s="80"/>
      <c r="AT24" s="75"/>
      <c r="AU24" s="3"/>
      <c r="AV24" s="3"/>
      <c r="AW24" s="449"/>
      <c r="AX24" s="449"/>
      <c r="AY24" s="449"/>
      <c r="AZ24" s="449"/>
      <c r="BA24" s="449"/>
      <c r="BB24" s="449"/>
      <c r="BC24" s="449"/>
      <c r="BD24" s="449"/>
      <c r="BE24" s="449"/>
      <c r="BF24" s="303"/>
      <c r="BG24" s="305"/>
      <c r="BH24" s="578"/>
      <c r="BI24" s="550"/>
      <c r="BJ24" s="550"/>
      <c r="BK24" s="550"/>
      <c r="BL24" s="550"/>
      <c r="BM24" s="574"/>
      <c r="BN24" s="525"/>
      <c r="BO24" s="526"/>
      <c r="BP24" s="573"/>
      <c r="BQ24" s="550"/>
      <c r="BR24" s="550"/>
      <c r="BS24" s="550"/>
      <c r="BT24" s="550"/>
      <c r="BU24" s="550"/>
      <c r="BV24" s="550"/>
      <c r="BW24" s="574"/>
      <c r="BX24" s="525"/>
      <c r="BY24" s="526"/>
      <c r="BZ24" s="573"/>
      <c r="CA24" s="550"/>
      <c r="CB24" s="550"/>
      <c r="CC24" s="550"/>
      <c r="CD24" s="550"/>
      <c r="CE24" s="550"/>
      <c r="CF24" s="550"/>
      <c r="CG24" s="586"/>
      <c r="CH24" s="314"/>
      <c r="CI24" s="303"/>
      <c r="CJ24" s="303"/>
      <c r="CK24" s="303"/>
      <c r="CL24" s="305"/>
      <c r="CM24" s="601"/>
      <c r="CN24" s="602"/>
      <c r="CO24" s="93"/>
      <c r="CP24" s="379"/>
      <c r="CQ24" s="379"/>
      <c r="CR24" s="379"/>
      <c r="CS24" s="379"/>
      <c r="CT24" s="379"/>
      <c r="CU24" s="379"/>
      <c r="CV24" s="379"/>
      <c r="CW24" s="379"/>
      <c r="CX24" s="589"/>
    </row>
    <row r="25" spans="2:120" ht="9" customHeight="1">
      <c r="B25" s="451"/>
      <c r="C25" s="379"/>
      <c r="D25" s="379"/>
      <c r="E25" s="379"/>
      <c r="F25" s="379"/>
      <c r="G25" s="379"/>
      <c r="H25" s="379"/>
      <c r="I25" s="379"/>
      <c r="J25" s="452"/>
      <c r="K25" s="5"/>
      <c r="L25" s="5"/>
      <c r="M25" s="5"/>
      <c r="N25" s="165"/>
      <c r="O25" s="165"/>
      <c r="P25" s="165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10"/>
      <c r="AG25" s="75"/>
      <c r="AH25" s="3"/>
      <c r="AI25" s="560">
        <f>'１件用（入力シート）'!J31</f>
        <v>1</v>
      </c>
      <c r="AJ25" s="560"/>
      <c r="AK25" s="560"/>
      <c r="AL25" s="560"/>
      <c r="AM25" s="560"/>
      <c r="AN25" s="556" t="s">
        <v>135</v>
      </c>
      <c r="AO25" s="556"/>
      <c r="AP25" s="556"/>
      <c r="AQ25" s="556"/>
      <c r="AR25" s="556"/>
      <c r="AS25" s="557"/>
      <c r="AT25" s="591"/>
      <c r="AU25" s="449"/>
      <c r="AV25" s="530">
        <f>'１件用（入力シート）'!J33</f>
        <v>222</v>
      </c>
      <c r="AW25" s="530"/>
      <c r="AX25" s="530"/>
      <c r="AY25" s="530"/>
      <c r="AZ25" s="530"/>
      <c r="BA25" s="530"/>
      <c r="BB25" s="530"/>
      <c r="BC25" s="532" t="s">
        <v>105</v>
      </c>
      <c r="BD25" s="532"/>
      <c r="BE25" s="532"/>
      <c r="BF25" s="532"/>
      <c r="BG25" s="533"/>
      <c r="BH25" s="578"/>
      <c r="BI25" s="550"/>
      <c r="BJ25" s="550"/>
      <c r="BK25" s="550"/>
      <c r="BL25" s="550"/>
      <c r="BM25" s="574"/>
      <c r="BN25" s="525"/>
      <c r="BO25" s="526"/>
      <c r="BP25" s="573"/>
      <c r="BQ25" s="550"/>
      <c r="BR25" s="550"/>
      <c r="BS25" s="550"/>
      <c r="BT25" s="550"/>
      <c r="BU25" s="550"/>
      <c r="BV25" s="550"/>
      <c r="BW25" s="574"/>
      <c r="BX25" s="525"/>
      <c r="BY25" s="526"/>
      <c r="BZ25" s="573"/>
      <c r="CA25" s="550"/>
      <c r="CB25" s="550"/>
      <c r="CC25" s="550"/>
      <c r="CD25" s="550"/>
      <c r="CE25" s="550"/>
      <c r="CF25" s="550"/>
      <c r="CG25" s="586"/>
      <c r="CH25" s="314"/>
      <c r="CI25" s="303"/>
      <c r="CJ25" s="303"/>
      <c r="CK25" s="303"/>
      <c r="CL25" s="305"/>
      <c r="CM25" s="599" t="str">
        <f>IF('１件用（入力シート）'!J37=2,"レ","")</f>
        <v/>
      </c>
      <c r="CN25" s="600"/>
      <c r="CO25" s="94"/>
      <c r="CP25" s="409" t="s">
        <v>64</v>
      </c>
      <c r="CQ25" s="409"/>
      <c r="CR25" s="409"/>
      <c r="CS25" s="409"/>
      <c r="CT25" s="409"/>
      <c r="CU25" s="409"/>
      <c r="CV25" s="409"/>
      <c r="CW25" s="409"/>
      <c r="CX25" s="588"/>
    </row>
    <row r="26" spans="2:120" ht="9" customHeight="1">
      <c r="B26" s="451" t="s">
        <v>21</v>
      </c>
      <c r="C26" s="379"/>
      <c r="D26" s="379"/>
      <c r="E26" s="379"/>
      <c r="F26" s="379"/>
      <c r="G26" s="379"/>
      <c r="H26" s="379"/>
      <c r="I26" s="379"/>
      <c r="J26" s="452"/>
      <c r="K26" s="410" t="s">
        <v>30</v>
      </c>
      <c r="L26" s="261"/>
      <c r="M26" s="261"/>
      <c r="N26" s="261"/>
      <c r="O26" s="261"/>
      <c r="P26" s="261"/>
      <c r="Q26" s="529">
        <f>IF('１件用（入力シート）'!D29="","",'１件用（入力シート）'!J29)</f>
        <v>45382</v>
      </c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319" t="s">
        <v>92</v>
      </c>
      <c r="AG26" s="75"/>
      <c r="AH26" s="3"/>
      <c r="AI26" s="560"/>
      <c r="AJ26" s="560"/>
      <c r="AK26" s="560"/>
      <c r="AL26" s="560"/>
      <c r="AM26" s="560"/>
      <c r="AN26" s="556"/>
      <c r="AO26" s="556"/>
      <c r="AP26" s="556"/>
      <c r="AQ26" s="556"/>
      <c r="AR26" s="556"/>
      <c r="AS26" s="557"/>
      <c r="AT26" s="591"/>
      <c r="AU26" s="449"/>
      <c r="AV26" s="530"/>
      <c r="AW26" s="530"/>
      <c r="AX26" s="530"/>
      <c r="AY26" s="530"/>
      <c r="AZ26" s="530"/>
      <c r="BA26" s="530"/>
      <c r="BB26" s="530"/>
      <c r="BC26" s="532"/>
      <c r="BD26" s="532"/>
      <c r="BE26" s="532"/>
      <c r="BF26" s="532"/>
      <c r="BG26" s="533"/>
      <c r="BH26" s="578"/>
      <c r="BI26" s="550"/>
      <c r="BJ26" s="550"/>
      <c r="BK26" s="550"/>
      <c r="BL26" s="550"/>
      <c r="BM26" s="574"/>
      <c r="BN26" s="525"/>
      <c r="BO26" s="526"/>
      <c r="BP26" s="573"/>
      <c r="BQ26" s="550"/>
      <c r="BR26" s="550"/>
      <c r="BS26" s="550"/>
      <c r="BT26" s="550"/>
      <c r="BU26" s="550"/>
      <c r="BV26" s="550"/>
      <c r="BW26" s="574"/>
      <c r="BX26" s="525"/>
      <c r="BY26" s="526"/>
      <c r="BZ26" s="573"/>
      <c r="CA26" s="550"/>
      <c r="CB26" s="550"/>
      <c r="CC26" s="550"/>
      <c r="CD26" s="550"/>
      <c r="CE26" s="550"/>
      <c r="CF26" s="550"/>
      <c r="CG26" s="586"/>
      <c r="CH26" s="304" t="s">
        <v>94</v>
      </c>
      <c r="CI26" s="303"/>
      <c r="CJ26" s="303"/>
      <c r="CK26" s="303"/>
      <c r="CL26" s="305"/>
      <c r="CM26" s="601"/>
      <c r="CN26" s="602"/>
      <c r="CO26" s="95"/>
      <c r="CP26" s="597"/>
      <c r="CQ26" s="597"/>
      <c r="CR26" s="597"/>
      <c r="CS26" s="597"/>
      <c r="CT26" s="597"/>
      <c r="CU26" s="597"/>
      <c r="CV26" s="597"/>
      <c r="CW26" s="597"/>
      <c r="CX26" s="598"/>
    </row>
    <row r="27" spans="2:120" ht="9" customHeight="1">
      <c r="B27" s="451"/>
      <c r="C27" s="379"/>
      <c r="D27" s="379"/>
      <c r="E27" s="379"/>
      <c r="F27" s="379"/>
      <c r="G27" s="379"/>
      <c r="H27" s="379"/>
      <c r="I27" s="379"/>
      <c r="J27" s="452"/>
      <c r="K27" s="410"/>
      <c r="L27" s="261"/>
      <c r="M27" s="261"/>
      <c r="N27" s="261"/>
      <c r="O27" s="261"/>
      <c r="P27" s="261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319"/>
      <c r="AG27" s="75"/>
      <c r="AH27" s="3"/>
      <c r="AI27" s="560"/>
      <c r="AJ27" s="560"/>
      <c r="AK27" s="560"/>
      <c r="AL27" s="560"/>
      <c r="AM27" s="560"/>
      <c r="AN27" s="556"/>
      <c r="AO27" s="556"/>
      <c r="AP27" s="556"/>
      <c r="AQ27" s="556"/>
      <c r="AR27" s="556"/>
      <c r="AS27" s="557"/>
      <c r="AT27" s="591"/>
      <c r="AU27" s="449"/>
      <c r="AV27" s="530"/>
      <c r="AW27" s="530"/>
      <c r="AX27" s="530"/>
      <c r="AY27" s="530"/>
      <c r="AZ27" s="530"/>
      <c r="BA27" s="530"/>
      <c r="BB27" s="530"/>
      <c r="BC27" s="532"/>
      <c r="BD27" s="532"/>
      <c r="BE27" s="532"/>
      <c r="BF27" s="532"/>
      <c r="BG27" s="533"/>
      <c r="BH27" s="578"/>
      <c r="BI27" s="550"/>
      <c r="BJ27" s="550"/>
      <c r="BK27" s="550"/>
      <c r="BL27" s="550"/>
      <c r="BM27" s="574"/>
      <c r="BN27" s="525"/>
      <c r="BO27" s="526"/>
      <c r="BP27" s="573"/>
      <c r="BQ27" s="550"/>
      <c r="BR27" s="550"/>
      <c r="BS27" s="550"/>
      <c r="BT27" s="550"/>
      <c r="BU27" s="550"/>
      <c r="BV27" s="550"/>
      <c r="BW27" s="574"/>
      <c r="BX27" s="525"/>
      <c r="BY27" s="526"/>
      <c r="BZ27" s="573"/>
      <c r="CA27" s="550"/>
      <c r="CB27" s="550"/>
      <c r="CC27" s="550"/>
      <c r="CD27" s="550"/>
      <c r="CE27" s="550"/>
      <c r="CF27" s="550"/>
      <c r="CG27" s="586"/>
      <c r="CH27" s="304"/>
      <c r="CI27" s="303"/>
      <c r="CJ27" s="303"/>
      <c r="CK27" s="303"/>
      <c r="CL27" s="305"/>
      <c r="CM27" s="599" t="str">
        <f>IF('１件用（入力シート）'!J37=3,"レ","")</f>
        <v>レ</v>
      </c>
      <c r="CN27" s="600"/>
      <c r="CO27" s="96"/>
      <c r="CP27" s="379" t="s">
        <v>86</v>
      </c>
      <c r="CQ27" s="379"/>
      <c r="CR27" s="379"/>
      <c r="CS27" s="379"/>
      <c r="CT27" s="379"/>
      <c r="CU27" s="379"/>
      <c r="CV27" s="379"/>
      <c r="CW27" s="379"/>
      <c r="CX27" s="589"/>
    </row>
    <row r="28" spans="2:120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4"/>
      <c r="AH28" s="82"/>
      <c r="AI28" s="561"/>
      <c r="AJ28" s="561"/>
      <c r="AK28" s="561"/>
      <c r="AL28" s="561"/>
      <c r="AM28" s="561"/>
      <c r="AN28" s="558"/>
      <c r="AO28" s="558"/>
      <c r="AP28" s="558"/>
      <c r="AQ28" s="558"/>
      <c r="AR28" s="558"/>
      <c r="AS28" s="559"/>
      <c r="AT28" s="592"/>
      <c r="AU28" s="593"/>
      <c r="AV28" s="531"/>
      <c r="AW28" s="531"/>
      <c r="AX28" s="531"/>
      <c r="AY28" s="531"/>
      <c r="AZ28" s="531"/>
      <c r="BA28" s="531"/>
      <c r="BB28" s="531"/>
      <c r="BC28" s="534"/>
      <c r="BD28" s="534"/>
      <c r="BE28" s="534"/>
      <c r="BF28" s="534"/>
      <c r="BG28" s="535"/>
      <c r="BH28" s="579"/>
      <c r="BI28" s="552"/>
      <c r="BJ28" s="552"/>
      <c r="BK28" s="552"/>
      <c r="BL28" s="552"/>
      <c r="BM28" s="576"/>
      <c r="BN28" s="527"/>
      <c r="BO28" s="528"/>
      <c r="BP28" s="575"/>
      <c r="BQ28" s="552"/>
      <c r="BR28" s="552"/>
      <c r="BS28" s="552"/>
      <c r="BT28" s="552"/>
      <c r="BU28" s="552"/>
      <c r="BV28" s="552"/>
      <c r="BW28" s="576"/>
      <c r="BX28" s="527"/>
      <c r="BY28" s="528"/>
      <c r="BZ28" s="575"/>
      <c r="CA28" s="552"/>
      <c r="CB28" s="552"/>
      <c r="CC28" s="552"/>
      <c r="CD28" s="552"/>
      <c r="CE28" s="552"/>
      <c r="CF28" s="552"/>
      <c r="CG28" s="587"/>
      <c r="CH28" s="306"/>
      <c r="CI28" s="307"/>
      <c r="CJ28" s="307"/>
      <c r="CK28" s="307"/>
      <c r="CL28" s="308"/>
      <c r="CM28" s="603"/>
      <c r="CN28" s="604"/>
      <c r="CO28" s="97"/>
      <c r="CP28" s="414"/>
      <c r="CQ28" s="414"/>
      <c r="CR28" s="414"/>
      <c r="CS28" s="414"/>
      <c r="CT28" s="414"/>
      <c r="CU28" s="414"/>
      <c r="CV28" s="414"/>
      <c r="CW28" s="414"/>
      <c r="CX28" s="596"/>
    </row>
    <row r="29" spans="2:120" ht="9" customHeight="1" thickBot="1"/>
    <row r="30" spans="2:120" s="4" customFormat="1" ht="14.1" customHeight="1">
      <c r="B30" s="290">
        <v>4</v>
      </c>
      <c r="C30" s="291"/>
      <c r="D30" s="72"/>
      <c r="E30" s="72"/>
      <c r="F30" s="72"/>
      <c r="G30" s="72"/>
      <c r="H30" s="72"/>
      <c r="I30" s="72"/>
      <c r="J30" s="73"/>
      <c r="K30" s="300" t="s">
        <v>34</v>
      </c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5"/>
      <c r="AA30" s="513" t="s">
        <v>112</v>
      </c>
      <c r="AB30" s="514"/>
      <c r="AC30" s="514"/>
      <c r="AD30" s="514"/>
      <c r="AE30" s="514"/>
      <c r="AF30" s="514"/>
      <c r="AG30" s="514"/>
      <c r="AH30" s="514"/>
      <c r="AI30" s="514"/>
      <c r="AJ30" s="514"/>
      <c r="AK30" s="514"/>
      <c r="AL30" s="514"/>
      <c r="AM30" s="514"/>
      <c r="AN30" s="514"/>
      <c r="AO30" s="514"/>
      <c r="AP30" s="514"/>
      <c r="AQ30" s="514"/>
      <c r="AR30" s="514"/>
      <c r="AS30" s="514"/>
      <c r="AT30" s="514"/>
      <c r="AU30" s="514"/>
      <c r="AV30" s="514"/>
      <c r="AW30" s="514"/>
      <c r="AX30" s="514"/>
      <c r="AY30" s="514"/>
      <c r="AZ30" s="514"/>
      <c r="BA30" s="514"/>
      <c r="BB30" s="514"/>
      <c r="BC30" s="514"/>
      <c r="BD30" s="514"/>
      <c r="BE30" s="514"/>
      <c r="BF30" s="514"/>
      <c r="BG30" s="515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9"/>
      <c r="CA30" s="100"/>
      <c r="CB30" s="100"/>
      <c r="CC30" s="100"/>
      <c r="CD30" s="100"/>
      <c r="CE30" s="100"/>
      <c r="CF30" s="100"/>
      <c r="CG30" s="100"/>
      <c r="CH30" s="100"/>
      <c r="CI30" s="300" t="s">
        <v>31</v>
      </c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2"/>
    </row>
    <row r="31" spans="2:120" ht="9" customHeight="1">
      <c r="B31" s="292"/>
      <c r="C31" s="293"/>
      <c r="J31" s="86"/>
      <c r="K31" s="87"/>
      <c r="Y31" s="3"/>
      <c r="Z31" s="80"/>
      <c r="AA31" s="3"/>
      <c r="AB31" s="520" t="str">
        <f>IF('１件用（入力シート）'!J41=1,"レ","")</f>
        <v/>
      </c>
      <c r="AC31" s="408" t="s">
        <v>57</v>
      </c>
      <c r="AD31" s="409"/>
      <c r="AE31" s="409"/>
      <c r="AF31" s="409"/>
      <c r="AG31" s="409"/>
      <c r="AH31" s="409"/>
      <c r="AI31" s="409"/>
      <c r="AJ31" s="409"/>
      <c r="AL31" s="520" t="str">
        <f>IF('１件用（入力シート）'!J41=4,"レ","")</f>
        <v/>
      </c>
      <c r="AM31" s="408" t="s">
        <v>60</v>
      </c>
      <c r="AN31" s="409"/>
      <c r="AO31" s="409"/>
      <c r="AP31" s="409"/>
      <c r="AQ31" s="409"/>
      <c r="AR31" s="409"/>
      <c r="AS31" s="409"/>
      <c r="AT31" s="594" t="str">
        <f>'１件用（入力シート）'!J42</f>
        <v/>
      </c>
      <c r="AU31" s="594"/>
      <c r="AV31" s="594"/>
      <c r="AW31" s="594"/>
      <c r="AX31" s="594"/>
      <c r="AY31" s="594"/>
      <c r="AZ31" s="594"/>
      <c r="BA31" s="594"/>
      <c r="BB31" s="594"/>
      <c r="BC31" s="594"/>
      <c r="BD31" s="594"/>
      <c r="BE31" s="594"/>
      <c r="BF31" s="594"/>
      <c r="BG31" s="416" t="s">
        <v>35</v>
      </c>
      <c r="BZ31" s="318" t="s">
        <v>32</v>
      </c>
      <c r="CA31" s="303"/>
      <c r="CB31" s="303"/>
      <c r="CC31" s="303"/>
      <c r="CD31" s="303"/>
      <c r="CE31" s="303"/>
      <c r="CF31" s="303"/>
      <c r="CG31" s="303"/>
      <c r="CH31" s="305"/>
      <c r="CI31" s="87"/>
      <c r="CX31" s="102"/>
    </row>
    <row r="32" spans="2:120" ht="9" customHeight="1">
      <c r="B32" s="451" t="s">
        <v>33</v>
      </c>
      <c r="C32" s="379"/>
      <c r="D32" s="379"/>
      <c r="E32" s="379"/>
      <c r="F32" s="379"/>
      <c r="G32" s="379"/>
      <c r="H32" s="379"/>
      <c r="I32" s="379"/>
      <c r="J32" s="452"/>
      <c r="K32" s="87"/>
      <c r="Z32" s="86"/>
      <c r="AB32" s="519"/>
      <c r="AC32" s="383"/>
      <c r="AD32" s="379"/>
      <c r="AE32" s="379"/>
      <c r="AF32" s="379"/>
      <c r="AG32" s="379"/>
      <c r="AH32" s="379"/>
      <c r="AI32" s="379"/>
      <c r="AJ32" s="379"/>
      <c r="AL32" s="519"/>
      <c r="AM32" s="383"/>
      <c r="AN32" s="379"/>
      <c r="AO32" s="379"/>
      <c r="AP32" s="379"/>
      <c r="AQ32" s="379"/>
      <c r="AR32" s="379"/>
      <c r="AS32" s="379"/>
      <c r="AT32" s="595"/>
      <c r="AU32" s="595"/>
      <c r="AV32" s="595"/>
      <c r="AW32" s="595"/>
      <c r="AX32" s="595"/>
      <c r="AY32" s="595"/>
      <c r="AZ32" s="595"/>
      <c r="BA32" s="595"/>
      <c r="BB32" s="595"/>
      <c r="BC32" s="595"/>
      <c r="BD32" s="595"/>
      <c r="BE32" s="595"/>
      <c r="BF32" s="595"/>
      <c r="BG32" s="417"/>
      <c r="BM32" s="132"/>
      <c r="BN32" s="132"/>
      <c r="BO32" s="132"/>
      <c r="BP32" s="3"/>
      <c r="BQ32" s="3"/>
      <c r="BR32" s="132"/>
      <c r="BS32" s="132"/>
      <c r="BT32" s="132"/>
      <c r="BU32" s="3"/>
      <c r="BV32" s="3"/>
      <c r="BW32" s="3"/>
      <c r="BZ32" s="318"/>
      <c r="CA32" s="303"/>
      <c r="CB32" s="303"/>
      <c r="CC32" s="303"/>
      <c r="CD32" s="303"/>
      <c r="CE32" s="303"/>
      <c r="CF32" s="303"/>
      <c r="CG32" s="303"/>
      <c r="CH32" s="305"/>
      <c r="CI32" s="87"/>
      <c r="CL32" s="389"/>
      <c r="CM32" s="389"/>
      <c r="CN32" s="389"/>
      <c r="CQ32" s="389"/>
      <c r="CR32" s="389"/>
      <c r="CU32" s="389"/>
      <c r="CV32" s="389"/>
      <c r="CX32" s="102"/>
    </row>
    <row r="33" spans="2:137" ht="9" customHeight="1">
      <c r="B33" s="451"/>
      <c r="C33" s="379"/>
      <c r="D33" s="379"/>
      <c r="E33" s="379"/>
      <c r="F33" s="379"/>
      <c r="G33" s="379"/>
      <c r="H33" s="379"/>
      <c r="I33" s="379"/>
      <c r="J33" s="452"/>
      <c r="K33" s="516" t="str">
        <f>'１件用（入力シート）'!J39</f>
        <v>　</v>
      </c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8"/>
      <c r="AB33" s="496" t="str">
        <f>IF('１件用（入力シート）'!J41=2,"レ","")</f>
        <v/>
      </c>
      <c r="AC33" s="383" t="s">
        <v>58</v>
      </c>
      <c r="AD33" s="379"/>
      <c r="AE33" s="379"/>
      <c r="AF33" s="379"/>
      <c r="AG33" s="379"/>
      <c r="AH33" s="379"/>
      <c r="AI33" s="379"/>
      <c r="AJ33" s="379"/>
      <c r="AL33" s="496" t="str">
        <f>IF('１件用（入力シート）'!J41=5,"レ","")</f>
        <v/>
      </c>
      <c r="AM33" s="388" t="s">
        <v>61</v>
      </c>
      <c r="AN33" s="271"/>
      <c r="AO33" s="271"/>
      <c r="AP33" s="271"/>
      <c r="AQ33" s="271"/>
      <c r="AR33" s="271"/>
      <c r="AS33" s="27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02"/>
      <c r="BM33" s="132"/>
      <c r="BN33" s="132"/>
      <c r="BO33" s="132"/>
      <c r="BP33" s="3"/>
      <c r="BQ33" s="3"/>
      <c r="BR33" s="132"/>
      <c r="BS33" s="132"/>
      <c r="BT33" s="132"/>
      <c r="BU33" s="3"/>
      <c r="BV33" s="3"/>
      <c r="BW33" s="3"/>
      <c r="BZ33" s="318"/>
      <c r="CA33" s="303"/>
      <c r="CB33" s="303"/>
      <c r="CC33" s="303"/>
      <c r="CD33" s="303"/>
      <c r="CE33" s="303"/>
      <c r="CF33" s="303"/>
      <c r="CG33" s="303"/>
      <c r="CH33" s="305"/>
      <c r="CI33" s="87"/>
      <c r="CL33" s="389"/>
      <c r="CM33" s="389"/>
      <c r="CN33" s="389"/>
      <c r="CQ33" s="389"/>
      <c r="CR33" s="389"/>
      <c r="CU33" s="389"/>
      <c r="CV33" s="389"/>
      <c r="CX33" s="102"/>
    </row>
    <row r="34" spans="2:137" ht="9" customHeight="1">
      <c r="B34" s="451" t="s">
        <v>21</v>
      </c>
      <c r="C34" s="379"/>
      <c r="D34" s="379"/>
      <c r="E34" s="379"/>
      <c r="F34" s="379"/>
      <c r="G34" s="379"/>
      <c r="H34" s="379"/>
      <c r="I34" s="379"/>
      <c r="J34" s="452"/>
      <c r="K34" s="516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8"/>
      <c r="AB34" s="519"/>
      <c r="AC34" s="383"/>
      <c r="AD34" s="379"/>
      <c r="AE34" s="379"/>
      <c r="AF34" s="379"/>
      <c r="AG34" s="379"/>
      <c r="AH34" s="379"/>
      <c r="AI34" s="379"/>
      <c r="AJ34" s="379"/>
      <c r="AL34" s="519"/>
      <c r="AM34" s="388"/>
      <c r="AN34" s="271"/>
      <c r="AO34" s="271"/>
      <c r="AP34" s="271"/>
      <c r="AQ34" s="271"/>
      <c r="AR34" s="271"/>
      <c r="AS34" s="271"/>
      <c r="AT34" s="103"/>
      <c r="BG34" s="102"/>
      <c r="BM34" s="132"/>
      <c r="BN34" s="132"/>
      <c r="BO34" s="132"/>
      <c r="BP34" s="4"/>
      <c r="BQ34" s="4"/>
      <c r="BR34" s="132"/>
      <c r="BS34" s="132"/>
      <c r="BT34" s="132"/>
      <c r="BU34" s="4"/>
      <c r="BV34" s="4"/>
      <c r="BW34" s="4"/>
      <c r="BZ34" s="318" t="s">
        <v>168</v>
      </c>
      <c r="CA34" s="303"/>
      <c r="CB34" s="303"/>
      <c r="CC34" s="303"/>
      <c r="CD34" s="303"/>
      <c r="CE34" s="303"/>
      <c r="CF34" s="303"/>
      <c r="CG34" s="303"/>
      <c r="CH34" s="305"/>
      <c r="CI34" s="314" t="s">
        <v>29</v>
      </c>
      <c r="CJ34" s="271"/>
      <c r="CK34" s="271"/>
      <c r="CL34" s="389"/>
      <c r="CM34" s="389"/>
      <c r="CN34" s="389"/>
      <c r="CO34" s="303" t="s">
        <v>16</v>
      </c>
      <c r="CP34" s="303"/>
      <c r="CQ34" s="389"/>
      <c r="CR34" s="389"/>
      <c r="CS34" s="303" t="s">
        <v>15</v>
      </c>
      <c r="CT34" s="303"/>
      <c r="CU34" s="389"/>
      <c r="CV34" s="389"/>
      <c r="CW34" s="303" t="s">
        <v>14</v>
      </c>
      <c r="CX34" s="390"/>
    </row>
    <row r="35" spans="2:137" ht="9" customHeight="1">
      <c r="B35" s="451"/>
      <c r="C35" s="379"/>
      <c r="D35" s="379"/>
      <c r="E35" s="379"/>
      <c r="F35" s="379"/>
      <c r="G35" s="379"/>
      <c r="H35" s="379"/>
      <c r="I35" s="379"/>
      <c r="J35" s="452"/>
      <c r="K35" s="79"/>
      <c r="L35" s="4"/>
      <c r="M35" s="4"/>
      <c r="Q35" s="4"/>
      <c r="R35" s="4"/>
      <c r="U35" s="4"/>
      <c r="V35" s="4"/>
      <c r="Y35" s="4"/>
      <c r="Z35" s="74"/>
      <c r="AB35" s="496" t="str">
        <f>IF('１件用（入力シート）'!J41=3,"レ","")</f>
        <v/>
      </c>
      <c r="AC35" s="383" t="s">
        <v>59</v>
      </c>
      <c r="AD35" s="379"/>
      <c r="AE35" s="379"/>
      <c r="AF35" s="379"/>
      <c r="AG35" s="379"/>
      <c r="AH35" s="379"/>
      <c r="AI35" s="379"/>
      <c r="AJ35" s="379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M35" s="132"/>
      <c r="BN35" s="132"/>
      <c r="BO35" s="132"/>
      <c r="BP35" s="4"/>
      <c r="BQ35" s="4"/>
      <c r="BR35" s="132"/>
      <c r="BS35" s="132"/>
      <c r="BT35" s="132"/>
      <c r="BU35" s="4"/>
      <c r="BV35" s="4"/>
      <c r="BW35" s="4"/>
      <c r="BZ35" s="318"/>
      <c r="CA35" s="303"/>
      <c r="CB35" s="303"/>
      <c r="CC35" s="303"/>
      <c r="CD35" s="303"/>
      <c r="CE35" s="303"/>
      <c r="CF35" s="303"/>
      <c r="CG35" s="303"/>
      <c r="CH35" s="305"/>
      <c r="CI35" s="314"/>
      <c r="CJ35" s="271"/>
      <c r="CK35" s="271"/>
      <c r="CL35" s="389"/>
      <c r="CM35" s="389"/>
      <c r="CN35" s="389"/>
      <c r="CO35" s="303"/>
      <c r="CP35" s="303"/>
      <c r="CQ35" s="389"/>
      <c r="CR35" s="389"/>
      <c r="CS35" s="303"/>
      <c r="CT35" s="303"/>
      <c r="CU35" s="389"/>
      <c r="CV35" s="389"/>
      <c r="CW35" s="303"/>
      <c r="CX35" s="390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97"/>
      <c r="AC36" s="413"/>
      <c r="AD36" s="414"/>
      <c r="AE36" s="414"/>
      <c r="AF36" s="414"/>
      <c r="AG36" s="414"/>
      <c r="AH36" s="414"/>
      <c r="AI36" s="414"/>
      <c r="AJ36" s="414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498"/>
      <c r="CA36" s="307"/>
      <c r="CB36" s="307"/>
      <c r="CC36" s="307"/>
      <c r="CD36" s="307"/>
      <c r="CE36" s="307"/>
      <c r="CF36" s="307"/>
      <c r="CG36" s="307"/>
      <c r="CH36" s="308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93" t="s">
        <v>48</v>
      </c>
      <c r="Y37" s="293"/>
      <c r="Z37" s="293"/>
      <c r="AA37" s="293"/>
      <c r="AB37" s="293"/>
      <c r="AC37" s="293"/>
      <c r="AD37" s="293"/>
      <c r="AE37" s="293"/>
      <c r="AF37" s="293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303" t="s">
        <v>47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293"/>
      <c r="Y38" s="293"/>
      <c r="Z38" s="293"/>
      <c r="AA38" s="293"/>
      <c r="AB38" s="293"/>
      <c r="AC38" s="293"/>
      <c r="AD38" s="293"/>
      <c r="AE38" s="293"/>
      <c r="AF38" s="293"/>
      <c r="AG38" s="379" t="s">
        <v>50</v>
      </c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78" t="s">
        <v>49</v>
      </c>
      <c r="Y39" s="378"/>
      <c r="Z39" s="378"/>
      <c r="AA39" s="378"/>
      <c r="AB39" s="378"/>
      <c r="AC39" s="378"/>
      <c r="AD39" s="378"/>
      <c r="AE39" s="378"/>
      <c r="AF39" s="378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502">
        <f>IF('１件用（入力シート）'!D46="","",'１件用（入力シート）'!D46)</f>
        <v>45383</v>
      </c>
      <c r="AB40" s="502"/>
      <c r="AC40" s="502"/>
      <c r="AD40" s="502"/>
      <c r="AE40" s="502"/>
      <c r="AF40" s="502"/>
      <c r="AG40" s="502"/>
      <c r="AH40" s="502"/>
      <c r="AI40" s="502"/>
      <c r="AJ40" s="502"/>
      <c r="AK40" s="502"/>
      <c r="AL40" s="502"/>
      <c r="AM40" s="502"/>
      <c r="AN40" s="502"/>
      <c r="AO40" s="502"/>
      <c r="AP40" s="502"/>
      <c r="AQ40" s="502"/>
      <c r="AR40" s="502"/>
      <c r="AS40" s="502"/>
      <c r="BC40" s="289" t="s">
        <v>51</v>
      </c>
      <c r="BD40" s="289"/>
      <c r="BE40" s="289"/>
      <c r="BF40" s="289"/>
      <c r="BG40" s="289"/>
      <c r="BH40" s="289"/>
      <c r="BI40" s="521" t="str">
        <f>'１件用（入力シート）'!D47</f>
        <v>共済　花子　</v>
      </c>
      <c r="BJ40" s="521"/>
      <c r="BK40" s="521"/>
      <c r="BL40" s="521"/>
      <c r="BM40" s="521"/>
      <c r="BN40" s="521"/>
      <c r="BO40" s="521"/>
      <c r="BP40" s="521"/>
      <c r="BQ40" s="521"/>
      <c r="BR40" s="521"/>
      <c r="BS40" s="521"/>
      <c r="BT40" s="521"/>
      <c r="BU40" s="521"/>
      <c r="BV40" s="521"/>
      <c r="BW40" s="521"/>
      <c r="BX40" s="521"/>
      <c r="BY40" s="521"/>
      <c r="BZ40" s="521"/>
      <c r="CA40" s="521"/>
      <c r="CB40" s="521"/>
      <c r="CC40" s="521"/>
      <c r="CD40" s="521"/>
      <c r="CE40" s="521"/>
      <c r="CF40" s="521"/>
      <c r="CG40" s="521"/>
      <c r="CH40" s="521"/>
      <c r="CI40" s="521"/>
      <c r="CJ40" s="521"/>
      <c r="CK40" s="521"/>
      <c r="CL40" s="521"/>
      <c r="CM40" s="521"/>
      <c r="CN40" s="521"/>
      <c r="CO40" s="521"/>
      <c r="CP40" s="521"/>
      <c r="CQ40" s="521"/>
      <c r="CR40" s="521"/>
      <c r="CS40" s="521"/>
      <c r="CT40" s="521"/>
      <c r="CU40" s="521"/>
      <c r="CV40" s="521"/>
      <c r="CW40" s="521"/>
      <c r="CX40" s="521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62</v>
      </c>
      <c r="AA41" s="502"/>
      <c r="AB41" s="502"/>
      <c r="AC41" s="502"/>
      <c r="AD41" s="502"/>
      <c r="AE41" s="502"/>
      <c r="AF41" s="502"/>
      <c r="AG41" s="502"/>
      <c r="AH41" s="502"/>
      <c r="AI41" s="502"/>
      <c r="AJ41" s="502"/>
      <c r="AK41" s="502"/>
      <c r="AL41" s="502"/>
      <c r="AM41" s="502"/>
      <c r="AN41" s="502"/>
      <c r="AO41" s="502"/>
      <c r="AP41" s="502"/>
      <c r="AQ41" s="502"/>
      <c r="AR41" s="502"/>
      <c r="AS41" s="502"/>
      <c r="AY41" s="111"/>
      <c r="BC41" s="289"/>
      <c r="BD41" s="289"/>
      <c r="BE41" s="289"/>
      <c r="BF41" s="289"/>
      <c r="BG41" s="289"/>
      <c r="BH41" s="289"/>
      <c r="BI41" s="521"/>
      <c r="BJ41" s="521"/>
      <c r="BK41" s="521"/>
      <c r="BL41" s="521"/>
      <c r="BM41" s="521"/>
      <c r="BN41" s="521"/>
      <c r="BO41" s="521"/>
      <c r="BP41" s="521"/>
      <c r="BQ41" s="521"/>
      <c r="BR41" s="521"/>
      <c r="BS41" s="521"/>
      <c r="BT41" s="521"/>
      <c r="BU41" s="521"/>
      <c r="BV41" s="521"/>
      <c r="BW41" s="521"/>
      <c r="BX41" s="521"/>
      <c r="BY41" s="521"/>
      <c r="BZ41" s="521"/>
      <c r="CA41" s="521"/>
      <c r="CB41" s="521"/>
      <c r="CC41" s="521"/>
      <c r="CD41" s="521"/>
      <c r="CE41" s="521"/>
      <c r="CF41" s="521"/>
      <c r="CG41" s="521"/>
      <c r="CH41" s="521"/>
      <c r="CI41" s="521"/>
      <c r="CJ41" s="521"/>
      <c r="CK41" s="521"/>
      <c r="CL41" s="521"/>
      <c r="CM41" s="521"/>
      <c r="CN41" s="521"/>
      <c r="CO41" s="521"/>
      <c r="CP41" s="521"/>
      <c r="CQ41" s="521"/>
      <c r="CR41" s="521"/>
      <c r="CS41" s="521"/>
      <c r="CT41" s="521"/>
      <c r="CU41" s="521"/>
      <c r="CV41" s="521"/>
      <c r="CW41" s="521"/>
      <c r="CX41" s="521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6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503"/>
      <c r="BD42" s="503"/>
      <c r="BE42" s="503"/>
      <c r="BF42" s="503"/>
      <c r="BG42" s="503"/>
      <c r="BH42" s="503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/>
      <c r="BT42" s="522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/>
      <c r="CH42" s="522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/>
      <c r="CV42" s="522"/>
      <c r="CW42" s="522"/>
      <c r="CX42" s="522"/>
    </row>
    <row r="43" spans="2:137" s="4" customFormat="1" ht="9" customHeight="1"/>
    <row r="44" spans="2:137" s="5" customFormat="1" ht="12.75" customHeight="1">
      <c r="R44" s="5" t="s">
        <v>54</v>
      </c>
      <c r="BC44" s="289" t="s">
        <v>52</v>
      </c>
      <c r="BD44" s="289"/>
      <c r="BE44" s="289"/>
      <c r="BF44" s="289"/>
      <c r="BG44" s="289"/>
      <c r="BH44" s="289"/>
      <c r="BI44" s="396" t="str">
        <f>IF('１件用（入力シート）'!D49="","",'１件用（入力シート）'!D49)</f>
        <v>〇〇局△△部長</v>
      </c>
      <c r="BJ44" s="396"/>
      <c r="BK44" s="396"/>
      <c r="BL44" s="396"/>
      <c r="BM44" s="396"/>
      <c r="BN44" s="396"/>
      <c r="BO44" s="396"/>
      <c r="BP44" s="396"/>
      <c r="BQ44" s="396"/>
      <c r="BR44" s="396"/>
      <c r="BS44" s="396"/>
      <c r="BT44" s="396"/>
      <c r="BU44" s="396"/>
      <c r="BV44" s="396"/>
      <c r="BW44" s="396"/>
      <c r="BX44" s="396"/>
      <c r="BY44" s="396"/>
      <c r="BZ44" s="396"/>
      <c r="CA44" s="396"/>
      <c r="CB44" s="396"/>
      <c r="CC44" s="396"/>
      <c r="CD44" s="396"/>
      <c r="CE44" s="396"/>
      <c r="CF44" s="396"/>
      <c r="CG44" s="396"/>
      <c r="CH44" s="396"/>
      <c r="CI44" s="396"/>
      <c r="CJ44" s="396"/>
      <c r="CK44" s="396"/>
      <c r="CL44" s="396"/>
      <c r="CM44" s="396"/>
      <c r="CN44" s="396"/>
      <c r="CO44" s="396"/>
      <c r="CP44" s="396"/>
      <c r="CQ44" s="396"/>
      <c r="CR44" s="396"/>
      <c r="CS44" s="396"/>
      <c r="CT44" s="396"/>
      <c r="CU44" s="396"/>
      <c r="CV44" s="396"/>
      <c r="CW44" s="396"/>
      <c r="CX44" s="396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502">
        <f>IF('１件用（入力シート）'!$D$48="","",'１件用（入力シート）'!$D$48)</f>
        <v>45383</v>
      </c>
      <c r="AB45" s="502"/>
      <c r="AC45" s="502"/>
      <c r="AD45" s="502"/>
      <c r="AE45" s="502"/>
      <c r="AF45" s="502"/>
      <c r="AG45" s="502"/>
      <c r="AH45" s="502"/>
      <c r="AI45" s="502"/>
      <c r="AJ45" s="502"/>
      <c r="AK45" s="502"/>
      <c r="AL45" s="502"/>
      <c r="AM45" s="502"/>
      <c r="AN45" s="502"/>
      <c r="AO45" s="502"/>
      <c r="AP45" s="502"/>
      <c r="AQ45" s="502"/>
      <c r="AR45" s="502"/>
      <c r="AS45" s="502"/>
      <c r="BC45" s="289"/>
      <c r="BD45" s="289"/>
      <c r="BE45" s="289"/>
      <c r="BF45" s="289"/>
      <c r="BG45" s="289"/>
      <c r="BH45" s="289"/>
      <c r="BI45" s="396"/>
      <c r="BJ45" s="396"/>
      <c r="BK45" s="396"/>
      <c r="BL45" s="396"/>
      <c r="BM45" s="396"/>
      <c r="BN45" s="396"/>
      <c r="BO45" s="396"/>
      <c r="BP45" s="396"/>
      <c r="BQ45" s="396"/>
      <c r="BR45" s="396"/>
      <c r="BS45" s="396"/>
      <c r="BT45" s="396"/>
      <c r="BU45" s="396"/>
      <c r="BV45" s="396"/>
      <c r="BW45" s="396"/>
      <c r="BX45" s="396"/>
      <c r="BY45" s="396"/>
      <c r="BZ45" s="396"/>
      <c r="CA45" s="396"/>
      <c r="CB45" s="396"/>
      <c r="CC45" s="396"/>
      <c r="CD45" s="396"/>
      <c r="CE45" s="396"/>
      <c r="CF45" s="396"/>
      <c r="CG45" s="396"/>
      <c r="CH45" s="396"/>
      <c r="CI45" s="396"/>
      <c r="CJ45" s="396"/>
      <c r="CK45" s="396"/>
      <c r="CL45" s="396"/>
      <c r="CM45" s="396"/>
      <c r="CN45" s="396"/>
      <c r="CO45" s="396"/>
      <c r="CP45" s="396"/>
      <c r="CQ45" s="396"/>
      <c r="CR45" s="396"/>
      <c r="CS45" s="396"/>
      <c r="CT45" s="396"/>
      <c r="CU45" s="396"/>
      <c r="CV45" s="396"/>
      <c r="CW45" s="396"/>
      <c r="CX45" s="396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502"/>
      <c r="AB46" s="502"/>
      <c r="AC46" s="502"/>
      <c r="AD46" s="502"/>
      <c r="AE46" s="502"/>
      <c r="AF46" s="502"/>
      <c r="AG46" s="502"/>
      <c r="AH46" s="502"/>
      <c r="AI46" s="502"/>
      <c r="AJ46" s="502"/>
      <c r="AK46" s="502"/>
      <c r="AL46" s="502"/>
      <c r="AM46" s="502"/>
      <c r="AN46" s="502"/>
      <c r="AO46" s="502"/>
      <c r="AP46" s="502"/>
      <c r="AQ46" s="502"/>
      <c r="AR46" s="502"/>
      <c r="AS46" s="502"/>
      <c r="AU46" s="303" t="s">
        <v>53</v>
      </c>
      <c r="AV46" s="303"/>
      <c r="AW46" s="303"/>
      <c r="AX46" s="303"/>
      <c r="AY46" s="303"/>
      <c r="AZ46" s="303"/>
      <c r="BA46" s="303"/>
      <c r="BB46" s="303"/>
      <c r="BC46" s="289" t="s">
        <v>51</v>
      </c>
      <c r="BD46" s="289"/>
      <c r="BE46" s="289"/>
      <c r="BF46" s="289"/>
      <c r="BG46" s="289"/>
      <c r="BH46" s="289"/>
      <c r="BI46" s="396" t="str">
        <f>IF('１件用（入力シート）'!D51="","",'１件用（入力シート）'!D51)</f>
        <v>東京　太郎</v>
      </c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499" t="s">
        <v>134</v>
      </c>
      <c r="CR46" s="500"/>
      <c r="CS46" s="500"/>
      <c r="CT46" s="500"/>
      <c r="CU46" s="500"/>
      <c r="CV46" s="500"/>
      <c r="CW46" s="500"/>
      <c r="CX46" s="500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BC47" s="512"/>
      <c r="BD47" s="512"/>
      <c r="BE47" s="512"/>
      <c r="BF47" s="512"/>
      <c r="BG47" s="512"/>
      <c r="BH47" s="512"/>
      <c r="BI47" s="398"/>
      <c r="BJ47" s="398"/>
      <c r="BK47" s="398"/>
      <c r="BL47" s="398"/>
      <c r="BM47" s="398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8"/>
      <c r="BY47" s="398"/>
      <c r="BZ47" s="398"/>
      <c r="CA47" s="398"/>
      <c r="CB47" s="398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8"/>
      <c r="CN47" s="398"/>
      <c r="CO47" s="398"/>
      <c r="CP47" s="398"/>
      <c r="CQ47" s="501"/>
      <c r="CR47" s="501"/>
      <c r="CS47" s="501"/>
      <c r="CT47" s="501"/>
      <c r="CU47" s="501"/>
      <c r="CV47" s="501"/>
      <c r="CW47" s="501"/>
      <c r="CX47" s="501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5.25" customHeight="1" thickBo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82" t="s">
        <v>46</v>
      </c>
      <c r="D49" s="387"/>
      <c r="E49" s="387"/>
      <c r="F49" s="387"/>
      <c r="G49" s="387"/>
      <c r="H49" s="382" t="s">
        <v>36</v>
      </c>
      <c r="I49" s="387"/>
      <c r="J49" s="376" t="s">
        <v>41</v>
      </c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  <c r="AX49" s="376"/>
      <c r="AY49" s="376"/>
      <c r="AZ49" s="376"/>
      <c r="BA49" s="376"/>
      <c r="BB49" s="376"/>
      <c r="BC49" s="376"/>
      <c r="BD49" s="376"/>
      <c r="BE49" s="376"/>
      <c r="BF49" s="376"/>
      <c r="BG49" s="376"/>
      <c r="BH49" s="376"/>
      <c r="BI49" s="376"/>
      <c r="BJ49" s="376"/>
      <c r="BK49" s="376"/>
      <c r="BL49" s="376"/>
      <c r="BM49" s="376"/>
      <c r="BN49" s="376"/>
      <c r="BO49" s="376"/>
      <c r="BP49" s="376"/>
      <c r="BQ49" s="376"/>
      <c r="BR49" s="376"/>
      <c r="BS49" s="376"/>
      <c r="BT49" s="376"/>
      <c r="BW49" s="509" t="s">
        <v>55</v>
      </c>
      <c r="BX49" s="510"/>
      <c r="BY49" s="510"/>
      <c r="BZ49" s="510"/>
      <c r="CA49" s="510"/>
      <c r="CB49" s="510"/>
      <c r="CC49" s="510"/>
      <c r="CD49" s="510"/>
      <c r="CE49" s="510"/>
      <c r="CF49" s="510"/>
      <c r="CG49" s="510"/>
      <c r="CH49" s="510"/>
      <c r="CI49" s="510"/>
      <c r="CJ49" s="510"/>
      <c r="CK49" s="510"/>
      <c r="CL49" s="510"/>
      <c r="CM49" s="510"/>
      <c r="CN49" s="510"/>
      <c r="CO49" s="510"/>
      <c r="CP49" s="510"/>
      <c r="CQ49" s="510"/>
      <c r="CR49" s="510"/>
      <c r="CS49" s="510"/>
      <c r="CT49" s="510"/>
      <c r="CU49" s="510"/>
      <c r="CV49" s="510"/>
      <c r="CW49" s="511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87" t="s">
        <v>37</v>
      </c>
      <c r="I50" s="387"/>
      <c r="J50" s="376" t="s">
        <v>42</v>
      </c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V50" s="376"/>
      <c r="AW50" s="376"/>
      <c r="AX50" s="376"/>
      <c r="AY50" s="376"/>
      <c r="AZ50" s="376"/>
      <c r="BA50" s="376"/>
      <c r="BB50" s="376"/>
      <c r="BC50" s="376"/>
      <c r="BD50" s="376"/>
      <c r="BE50" s="376"/>
      <c r="BF50" s="376"/>
      <c r="BG50" s="376"/>
      <c r="BH50" s="376"/>
      <c r="BI50" s="376"/>
      <c r="BJ50" s="376"/>
      <c r="BK50" s="376"/>
      <c r="BL50" s="376"/>
      <c r="BM50" s="376"/>
      <c r="BN50" s="376"/>
      <c r="BO50" s="376"/>
      <c r="BP50" s="376"/>
      <c r="BQ50" s="376"/>
      <c r="BR50" s="376"/>
      <c r="BS50" s="376"/>
      <c r="BT50" s="376"/>
      <c r="BW50" s="504"/>
      <c r="BX50" s="447"/>
      <c r="BY50" s="447"/>
      <c r="BZ50" s="447"/>
      <c r="CA50" s="447"/>
      <c r="CB50" s="447"/>
      <c r="CC50" s="447"/>
      <c r="CD50" s="447"/>
      <c r="CE50" s="447"/>
      <c r="CF50" s="447"/>
      <c r="CG50" s="447"/>
      <c r="CH50" s="447"/>
      <c r="CI50" s="447"/>
      <c r="CJ50" s="447"/>
      <c r="CK50" s="447"/>
      <c r="CL50" s="447"/>
      <c r="CM50" s="447"/>
      <c r="CN50" s="447"/>
      <c r="CO50" s="447"/>
      <c r="CP50" s="447"/>
      <c r="CQ50" s="447"/>
      <c r="CR50" s="447"/>
      <c r="CS50" s="447"/>
      <c r="CT50" s="447"/>
      <c r="CU50" s="447"/>
      <c r="CV50" s="447"/>
      <c r="CW50" s="505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87" t="s">
        <v>38</v>
      </c>
      <c r="I51" s="387"/>
      <c r="J51" s="376" t="s">
        <v>43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V51" s="376"/>
      <c r="AW51" s="376"/>
      <c r="AX51" s="376"/>
      <c r="AY51" s="376"/>
      <c r="AZ51" s="376"/>
      <c r="BA51" s="376"/>
      <c r="BB51" s="376"/>
      <c r="BC51" s="376"/>
      <c r="BD51" s="376"/>
      <c r="BE51" s="376"/>
      <c r="BF51" s="376"/>
      <c r="BG51" s="376"/>
      <c r="BH51" s="376"/>
      <c r="BI51" s="376"/>
      <c r="BJ51" s="376"/>
      <c r="BK51" s="376"/>
      <c r="BL51" s="376"/>
      <c r="BM51" s="376"/>
      <c r="BN51" s="376"/>
      <c r="BO51" s="376"/>
      <c r="BP51" s="376"/>
      <c r="BQ51" s="376"/>
      <c r="BR51" s="376"/>
      <c r="BS51" s="376"/>
      <c r="BT51" s="376"/>
      <c r="BW51" s="504" t="s">
        <v>56</v>
      </c>
      <c r="BX51" s="447"/>
      <c r="BY51" s="447"/>
      <c r="BZ51" s="447"/>
      <c r="CA51" s="447"/>
      <c r="CB51" s="447"/>
      <c r="CC51" s="447"/>
      <c r="CD51" s="447"/>
      <c r="CE51" s="447"/>
      <c r="CF51" s="447"/>
      <c r="CG51" s="447"/>
      <c r="CH51" s="447"/>
      <c r="CI51" s="447"/>
      <c r="CJ51" s="447"/>
      <c r="CK51" s="447"/>
      <c r="CL51" s="447"/>
      <c r="CM51" s="447"/>
      <c r="CN51" s="447"/>
      <c r="CO51" s="447"/>
      <c r="CP51" s="447"/>
      <c r="CQ51" s="447"/>
      <c r="CR51" s="447"/>
      <c r="CS51" s="447"/>
      <c r="CT51" s="447"/>
      <c r="CU51" s="447"/>
      <c r="CV51" s="447"/>
      <c r="CW51" s="505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3.5" thickBot="1">
      <c r="H52" s="387" t="s">
        <v>39</v>
      </c>
      <c r="I52" s="387"/>
      <c r="J52" s="376" t="s">
        <v>44</v>
      </c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  <c r="AX52" s="376"/>
      <c r="AY52" s="376"/>
      <c r="AZ52" s="376"/>
      <c r="BA52" s="376"/>
      <c r="BB52" s="376"/>
      <c r="BC52" s="376"/>
      <c r="BD52" s="376"/>
      <c r="BE52" s="376"/>
      <c r="BF52" s="376"/>
      <c r="BG52" s="376"/>
      <c r="BH52" s="376"/>
      <c r="BI52" s="376"/>
      <c r="BJ52" s="376"/>
      <c r="BK52" s="376"/>
      <c r="BL52" s="376"/>
      <c r="BM52" s="376"/>
      <c r="BN52" s="376"/>
      <c r="BO52" s="376"/>
      <c r="BP52" s="376"/>
      <c r="BQ52" s="376"/>
      <c r="BR52" s="376"/>
      <c r="BS52" s="376"/>
      <c r="BT52" s="376"/>
      <c r="BW52" s="506"/>
      <c r="BX52" s="507"/>
      <c r="BY52" s="507"/>
      <c r="BZ52" s="507"/>
      <c r="CA52" s="507"/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07"/>
      <c r="CR52" s="507"/>
      <c r="CS52" s="507"/>
      <c r="CT52" s="507"/>
      <c r="CU52" s="507"/>
      <c r="CV52" s="507"/>
      <c r="CW52" s="508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2.75">
      <c r="H53" s="387" t="s">
        <v>40</v>
      </c>
      <c r="I53" s="387"/>
      <c r="J53" s="376" t="s">
        <v>45</v>
      </c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376"/>
      <c r="BC53" s="376"/>
      <c r="BD53" s="376"/>
      <c r="BE53" s="376"/>
      <c r="BF53" s="376"/>
      <c r="BG53" s="376"/>
      <c r="BH53" s="376"/>
      <c r="BI53" s="376"/>
      <c r="BJ53" s="376"/>
      <c r="BK53" s="376"/>
      <c r="BL53" s="376"/>
      <c r="BM53" s="376"/>
      <c r="BN53" s="376"/>
      <c r="BO53" s="376"/>
      <c r="BP53" s="376"/>
      <c r="BQ53" s="376"/>
      <c r="BR53" s="376"/>
      <c r="BS53" s="376"/>
      <c r="BT53" s="376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</sheetData>
  <sheetProtection password="F8D9" sheet="1" objects="1" scenarios="1"/>
  <mergeCells count="139">
    <mergeCell ref="CP2:CX2"/>
    <mergeCell ref="CP3:CX4"/>
    <mergeCell ref="AW23:BE24"/>
    <mergeCell ref="N15:Q20"/>
    <mergeCell ref="T15:X20"/>
    <mergeCell ref="R15:S20"/>
    <mergeCell ref="BT7:BV9"/>
    <mergeCell ref="CS7:CX9"/>
    <mergeCell ref="BA7:BP7"/>
    <mergeCell ref="BF1:BF2"/>
    <mergeCell ref="BH1:BL2"/>
    <mergeCell ref="AO2:BD3"/>
    <mergeCell ref="BN2:BS3"/>
    <mergeCell ref="BF3:BF4"/>
    <mergeCell ref="BH3:BL4"/>
    <mergeCell ref="CP6:CX6"/>
    <mergeCell ref="K7:AC12"/>
    <mergeCell ref="AD7:AE12"/>
    <mergeCell ref="B1:U2"/>
    <mergeCell ref="K6:AC6"/>
    <mergeCell ref="AD6:AU6"/>
    <mergeCell ref="AV6:BP6"/>
    <mergeCell ref="AV8:BP12"/>
    <mergeCell ref="CH22:CX22"/>
    <mergeCell ref="BX23:BY28"/>
    <mergeCell ref="CP23:CX24"/>
    <mergeCell ref="CH23:CL25"/>
    <mergeCell ref="BZ31:CH33"/>
    <mergeCell ref="BZ23:CG28"/>
    <mergeCell ref="AT25:AU28"/>
    <mergeCell ref="AT31:BF32"/>
    <mergeCell ref="BG31:BG32"/>
    <mergeCell ref="CL32:CN35"/>
    <mergeCell ref="CQ32:CR35"/>
    <mergeCell ref="CP27:CX28"/>
    <mergeCell ref="CP25:CX26"/>
    <mergeCell ref="CH26:CL28"/>
    <mergeCell ref="CI30:CX30"/>
    <mergeCell ref="CU32:CV35"/>
    <mergeCell ref="CM23:CN24"/>
    <mergeCell ref="CM25:CN26"/>
    <mergeCell ref="CM27:CN28"/>
    <mergeCell ref="CW34:CX35"/>
    <mergeCell ref="AV7:AZ7"/>
    <mergeCell ref="B8:J9"/>
    <mergeCell ref="BR8:BS8"/>
    <mergeCell ref="CQ8:CR8"/>
    <mergeCell ref="AN25:AS28"/>
    <mergeCell ref="AI25:AM28"/>
    <mergeCell ref="B16:J17"/>
    <mergeCell ref="Y16:CF20"/>
    <mergeCell ref="B18:J19"/>
    <mergeCell ref="CR16:CX17"/>
    <mergeCell ref="BP23:BW28"/>
    <mergeCell ref="BH23:BM28"/>
    <mergeCell ref="B26:J27"/>
    <mergeCell ref="K26:P27"/>
    <mergeCell ref="B6:C7"/>
    <mergeCell ref="CS10:CX12"/>
    <mergeCell ref="BR11:BS11"/>
    <mergeCell ref="CQ11:CR11"/>
    <mergeCell ref="BW8:CO12"/>
    <mergeCell ref="AF8:AU12"/>
    <mergeCell ref="BQ6:BV6"/>
    <mergeCell ref="BW6:CO6"/>
    <mergeCell ref="AT22:BG22"/>
    <mergeCell ref="BH22:CG22"/>
    <mergeCell ref="B14:C15"/>
    <mergeCell ref="K14:X14"/>
    <mergeCell ref="Y14:CF14"/>
    <mergeCell ref="CG14:CX14"/>
    <mergeCell ref="B10:J11"/>
    <mergeCell ref="BT10:BV12"/>
    <mergeCell ref="K15:M20"/>
    <mergeCell ref="CG16:CP17"/>
    <mergeCell ref="CQ16:CQ17"/>
    <mergeCell ref="CG15:CX15"/>
    <mergeCell ref="CG18:CP20"/>
    <mergeCell ref="CQ18:CX20"/>
    <mergeCell ref="Y15:AE15"/>
    <mergeCell ref="AF15:CF15"/>
    <mergeCell ref="B24:J25"/>
    <mergeCell ref="BN23:BO28"/>
    <mergeCell ref="AF26:AF27"/>
    <mergeCell ref="Q26:AE27"/>
    <mergeCell ref="B22:C23"/>
    <mergeCell ref="K22:AF22"/>
    <mergeCell ref="AG22:AS22"/>
    <mergeCell ref="AV25:BB28"/>
    <mergeCell ref="BC25:BG28"/>
    <mergeCell ref="Q24:AE25"/>
    <mergeCell ref="BF23:BG24"/>
    <mergeCell ref="B30:C31"/>
    <mergeCell ref="K30:Z30"/>
    <mergeCell ref="AA30:BG30"/>
    <mergeCell ref="K33:Z34"/>
    <mergeCell ref="AB33:AB34"/>
    <mergeCell ref="AC33:AJ34"/>
    <mergeCell ref="AG38:BA39"/>
    <mergeCell ref="H53:I53"/>
    <mergeCell ref="J53:BT53"/>
    <mergeCell ref="C49:G49"/>
    <mergeCell ref="H49:I49"/>
    <mergeCell ref="J49:BT49"/>
    <mergeCell ref="X39:AF39"/>
    <mergeCell ref="AC31:AJ32"/>
    <mergeCell ref="AL31:AL32"/>
    <mergeCell ref="B32:J33"/>
    <mergeCell ref="H51:I51"/>
    <mergeCell ref="J51:BT51"/>
    <mergeCell ref="AL33:AL34"/>
    <mergeCell ref="AM33:AS34"/>
    <mergeCell ref="AB31:AB32"/>
    <mergeCell ref="AM31:AS32"/>
    <mergeCell ref="BI40:CX42"/>
    <mergeCell ref="BI44:CX45"/>
    <mergeCell ref="BW51:CW52"/>
    <mergeCell ref="H52:I52"/>
    <mergeCell ref="J52:BT52"/>
    <mergeCell ref="AU46:BB46"/>
    <mergeCell ref="BW49:CW50"/>
    <mergeCell ref="H50:I50"/>
    <mergeCell ref="J50:BT50"/>
    <mergeCell ref="BC46:BH47"/>
    <mergeCell ref="BC44:BH45"/>
    <mergeCell ref="AB35:AB36"/>
    <mergeCell ref="AC35:AJ36"/>
    <mergeCell ref="X37:AF38"/>
    <mergeCell ref="C38:W39"/>
    <mergeCell ref="B34:J35"/>
    <mergeCell ref="CI34:CK35"/>
    <mergeCell ref="BZ34:CH36"/>
    <mergeCell ref="CQ46:CX47"/>
    <mergeCell ref="BI46:CP47"/>
    <mergeCell ref="AA40:AS41"/>
    <mergeCell ref="AA45:AS46"/>
    <mergeCell ref="BC40:BH42"/>
    <mergeCell ref="CS34:CT35"/>
    <mergeCell ref="CO34:CP35"/>
  </mergeCells>
  <phoneticPr fontId="1"/>
  <printOptions horizontalCentered="1" verticalCentered="1"/>
  <pageMargins left="0.31496062992125984" right="3.937007874015748E-2" top="0.27559055118110237" bottom="0.15748031496062992" header="0.19685039370078741" footer="0.11811023622047245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X210"/>
  <sheetViews>
    <sheetView zoomScaleNormal="10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F8" sqref="AF8"/>
    </sheetView>
  </sheetViews>
  <sheetFormatPr defaultColWidth="10" defaultRowHeight="18.75" zeroHeight="1"/>
  <cols>
    <col min="1" max="1" width="8.375" style="180" customWidth="1"/>
    <col min="2" max="2" width="20.625" customWidth="1"/>
    <col min="3" max="3" width="16.25" style="183" customWidth="1"/>
    <col min="4" max="4" width="21.125" customWidth="1"/>
    <col min="5" max="5" width="19.375" customWidth="1"/>
    <col min="6" max="6" width="11.375" customWidth="1"/>
    <col min="7" max="7" width="11.375" style="184" bestFit="1" customWidth="1"/>
    <col min="8" max="8" width="14.75" customWidth="1"/>
    <col min="9" max="9" width="12.125" style="183" customWidth="1"/>
    <col min="10" max="10" width="42" customWidth="1"/>
    <col min="11" max="11" width="55" customWidth="1"/>
    <col min="12" max="12" width="19.875" style="184" customWidth="1"/>
    <col min="13" max="13" width="11.75" style="184" bestFit="1" customWidth="1"/>
    <col min="14" max="14" width="14.625" customWidth="1"/>
    <col min="15" max="15" width="19.625" customWidth="1"/>
    <col min="16" max="16" width="17.625" customWidth="1"/>
    <col min="17" max="17" width="17.125" customWidth="1"/>
    <col min="18" max="18" width="13.25" style="183" customWidth="1"/>
    <col min="19" max="19" width="15.25" style="184" customWidth="1"/>
    <col min="20" max="20" width="15" customWidth="1"/>
    <col min="21" max="21" width="16" style="184" customWidth="1"/>
    <col min="22" max="22" width="18.375" bestFit="1" customWidth="1"/>
    <col min="23" max="23" width="19" customWidth="1"/>
  </cols>
  <sheetData>
    <row r="1" spans="1:24" s="180" customFormat="1" ht="80.25" customHeight="1">
      <c r="A1" s="26" t="s">
        <v>109</v>
      </c>
      <c r="B1" s="186" t="s">
        <v>140</v>
      </c>
      <c r="C1" s="187" t="s">
        <v>188</v>
      </c>
      <c r="D1" s="186" t="s">
        <v>162</v>
      </c>
      <c r="E1" s="186" t="s">
        <v>163</v>
      </c>
      <c r="F1" s="200" t="s">
        <v>141</v>
      </c>
      <c r="G1" s="188" t="s">
        <v>142</v>
      </c>
      <c r="H1" s="186" t="s">
        <v>143</v>
      </c>
      <c r="I1" s="187" t="s">
        <v>144</v>
      </c>
      <c r="J1" s="186" t="s">
        <v>192</v>
      </c>
      <c r="K1" s="186" t="s">
        <v>145</v>
      </c>
      <c r="L1" s="177" t="s">
        <v>146</v>
      </c>
      <c r="M1" s="188" t="s">
        <v>147</v>
      </c>
      <c r="N1" s="189" t="s">
        <v>148</v>
      </c>
      <c r="O1" s="186" t="s">
        <v>190</v>
      </c>
      <c r="P1" s="186" t="s">
        <v>193</v>
      </c>
      <c r="Q1" s="199" t="s">
        <v>191</v>
      </c>
      <c r="R1" s="192" t="s">
        <v>217</v>
      </c>
      <c r="S1" s="188" t="s">
        <v>218</v>
      </c>
      <c r="T1" s="224" t="s">
        <v>219</v>
      </c>
      <c r="U1" s="188" t="s">
        <v>220</v>
      </c>
      <c r="V1" s="186" t="s">
        <v>221</v>
      </c>
      <c r="W1" s="186" t="s">
        <v>222</v>
      </c>
      <c r="X1" s="179" t="s">
        <v>110</v>
      </c>
    </row>
    <row r="2" spans="1:24" s="182" customFormat="1" ht="47.25" customHeight="1">
      <c r="A2" s="206" t="s">
        <v>157</v>
      </c>
      <c r="B2" s="201" t="s">
        <v>155</v>
      </c>
      <c r="C2" s="202" t="s">
        <v>174</v>
      </c>
      <c r="D2" s="201" t="s">
        <v>123</v>
      </c>
      <c r="E2" s="201" t="s">
        <v>124</v>
      </c>
      <c r="F2" s="198">
        <v>2</v>
      </c>
      <c r="G2" s="203">
        <v>20151</v>
      </c>
      <c r="H2" s="198">
        <v>1</v>
      </c>
      <c r="I2" s="202" t="s">
        <v>186</v>
      </c>
      <c r="J2" s="222" t="s">
        <v>194</v>
      </c>
      <c r="K2" s="222" t="s">
        <v>195</v>
      </c>
      <c r="L2" s="225" t="s">
        <v>166</v>
      </c>
      <c r="M2" s="203">
        <v>45382</v>
      </c>
      <c r="N2" s="201">
        <v>1</v>
      </c>
      <c r="O2" s="205">
        <v>222</v>
      </c>
      <c r="P2" s="204" t="s">
        <v>210</v>
      </c>
      <c r="Q2" s="198">
        <v>2</v>
      </c>
      <c r="R2" s="223" t="s">
        <v>119</v>
      </c>
      <c r="S2" s="203">
        <v>45383</v>
      </c>
      <c r="T2" s="225" t="s">
        <v>166</v>
      </c>
      <c r="U2" s="203">
        <v>45383</v>
      </c>
      <c r="V2" s="201" t="s">
        <v>156</v>
      </c>
      <c r="W2" s="201" t="s">
        <v>137</v>
      </c>
      <c r="X2" s="181"/>
    </row>
    <row r="3" spans="1:24" ht="24.75" customHeight="1">
      <c r="A3" s="27">
        <v>1</v>
      </c>
      <c r="B3" s="23" t="s">
        <v>155</v>
      </c>
      <c r="C3" s="196" t="s">
        <v>174</v>
      </c>
      <c r="D3" s="23" t="s">
        <v>123</v>
      </c>
      <c r="E3" s="23" t="s">
        <v>124</v>
      </c>
      <c r="F3" s="23">
        <v>2</v>
      </c>
      <c r="G3" s="25">
        <v>20151</v>
      </c>
      <c r="H3" s="23">
        <v>0</v>
      </c>
      <c r="I3" s="196" t="s">
        <v>186</v>
      </c>
      <c r="J3" s="194" t="s">
        <v>194</v>
      </c>
      <c r="K3" s="194" t="s">
        <v>205</v>
      </c>
      <c r="L3" s="178">
        <f>IF(M3+1=1,"　",M3+1)</f>
        <v>45383</v>
      </c>
      <c r="M3" s="25">
        <v>45382</v>
      </c>
      <c r="N3" s="23">
        <v>1</v>
      </c>
      <c r="O3" s="195">
        <v>222</v>
      </c>
      <c r="P3" s="24" t="s">
        <v>209</v>
      </c>
      <c r="Q3" s="23">
        <v>2</v>
      </c>
      <c r="R3" s="197">
        <v>1</v>
      </c>
      <c r="S3" s="25">
        <v>45383</v>
      </c>
      <c r="T3" s="178" t="str">
        <f t="shared" ref="T3:T4" si="0">IF(E3=0," ",E3)</f>
        <v>共済　花子</v>
      </c>
      <c r="U3" s="25">
        <v>45383</v>
      </c>
      <c r="V3" s="23" t="s">
        <v>156</v>
      </c>
      <c r="W3" s="25" t="s">
        <v>137</v>
      </c>
    </row>
    <row r="4" spans="1:24" ht="24.95" customHeight="1">
      <c r="A4" s="27">
        <f t="shared" ref="A4:A67" si="1">A3+1</f>
        <v>2</v>
      </c>
      <c r="B4" s="23" t="s">
        <v>155</v>
      </c>
      <c r="C4" s="196" t="s">
        <v>180</v>
      </c>
      <c r="D4" s="23" t="s">
        <v>181</v>
      </c>
      <c r="E4" s="23" t="s">
        <v>182</v>
      </c>
      <c r="F4" s="23">
        <v>1</v>
      </c>
      <c r="G4" s="25">
        <v>25662</v>
      </c>
      <c r="H4" s="23">
        <v>1</v>
      </c>
      <c r="I4" s="196" t="s">
        <v>206</v>
      </c>
      <c r="J4" s="194" t="s">
        <v>176</v>
      </c>
      <c r="K4" s="194" t="s">
        <v>177</v>
      </c>
      <c r="L4" s="178">
        <f t="shared" ref="L4:L67" si="2">IF(M4+1=1,"　",M4+1)</f>
        <v>45383</v>
      </c>
      <c r="M4" s="25">
        <v>45382</v>
      </c>
      <c r="N4" s="23">
        <v>30</v>
      </c>
      <c r="O4" s="195">
        <v>555</v>
      </c>
      <c r="P4" s="24" t="s">
        <v>211</v>
      </c>
      <c r="Q4" s="23">
        <v>3</v>
      </c>
      <c r="R4" s="197">
        <v>2</v>
      </c>
      <c r="S4" s="25">
        <v>45383</v>
      </c>
      <c r="T4" s="178" t="str">
        <f t="shared" si="0"/>
        <v>千葉　太郎</v>
      </c>
      <c r="U4" s="25">
        <v>45383</v>
      </c>
      <c r="V4" s="23" t="s">
        <v>178</v>
      </c>
      <c r="W4" s="25" t="s">
        <v>179</v>
      </c>
    </row>
    <row r="5" spans="1:24" ht="24.95" customHeight="1">
      <c r="A5" s="27">
        <f t="shared" si="1"/>
        <v>3</v>
      </c>
      <c r="B5" s="23"/>
      <c r="C5" s="196"/>
      <c r="D5" s="23"/>
      <c r="E5" s="23"/>
      <c r="F5" s="23"/>
      <c r="G5" s="25"/>
      <c r="H5" s="23"/>
      <c r="I5" s="196"/>
      <c r="J5" s="194"/>
      <c r="K5" s="194"/>
      <c r="L5" s="178" t="str">
        <f t="shared" ref="L5" si="3">IF(M5+1=1,"　",M5+1)</f>
        <v>　</v>
      </c>
      <c r="M5" s="25"/>
      <c r="N5" s="23"/>
      <c r="O5" s="195"/>
      <c r="P5" s="24"/>
      <c r="Q5" s="23"/>
      <c r="R5" s="197"/>
      <c r="S5" s="25"/>
      <c r="T5" s="178" t="str">
        <f>IF(E5=0," ",E5)</f>
        <v xml:space="preserve"> </v>
      </c>
      <c r="U5" s="25"/>
      <c r="V5" s="23"/>
      <c r="W5" s="25"/>
    </row>
    <row r="6" spans="1:24" ht="24.95" customHeight="1">
      <c r="A6" s="27">
        <f t="shared" si="1"/>
        <v>4</v>
      </c>
      <c r="B6" s="23"/>
      <c r="C6" s="196"/>
      <c r="D6" s="23"/>
      <c r="E6" s="23"/>
      <c r="F6" s="23"/>
      <c r="G6" s="25"/>
      <c r="H6" s="23"/>
      <c r="I6" s="196"/>
      <c r="J6" s="194"/>
      <c r="K6" s="194"/>
      <c r="L6" s="178" t="str">
        <f t="shared" si="2"/>
        <v>　</v>
      </c>
      <c r="M6" s="25"/>
      <c r="N6" s="23"/>
      <c r="O6" s="195"/>
      <c r="P6" s="24"/>
      <c r="Q6" s="23"/>
      <c r="R6" s="197"/>
      <c r="S6" s="25"/>
      <c r="T6" s="178" t="str">
        <f t="shared" ref="T6:T69" si="4">IF(E6=0," ",E6)</f>
        <v xml:space="preserve"> </v>
      </c>
      <c r="U6" s="25"/>
      <c r="V6" s="23"/>
      <c r="W6" s="25"/>
    </row>
    <row r="7" spans="1:24" ht="24.95" customHeight="1">
      <c r="A7" s="27">
        <f t="shared" si="1"/>
        <v>5</v>
      </c>
      <c r="B7" s="23"/>
      <c r="C7" s="196"/>
      <c r="D7" s="23"/>
      <c r="E7" s="23"/>
      <c r="F7" s="23"/>
      <c r="G7" s="25"/>
      <c r="H7" s="23"/>
      <c r="I7" s="196"/>
      <c r="J7" s="194"/>
      <c r="K7" s="194"/>
      <c r="L7" s="178" t="str">
        <f t="shared" si="2"/>
        <v>　</v>
      </c>
      <c r="M7" s="25"/>
      <c r="N7" s="23"/>
      <c r="O7" s="195"/>
      <c r="P7" s="24"/>
      <c r="Q7" s="23"/>
      <c r="R7" s="197"/>
      <c r="S7" s="25"/>
      <c r="T7" s="178" t="str">
        <f t="shared" si="4"/>
        <v xml:space="preserve"> </v>
      </c>
      <c r="U7" s="25"/>
      <c r="V7" s="23"/>
      <c r="W7" s="25"/>
    </row>
    <row r="8" spans="1:24" ht="24.95" customHeight="1">
      <c r="A8" s="27">
        <f t="shared" si="1"/>
        <v>6</v>
      </c>
      <c r="B8" s="23"/>
      <c r="C8" s="196"/>
      <c r="D8" s="23"/>
      <c r="E8" s="23"/>
      <c r="F8" s="23"/>
      <c r="G8" s="25"/>
      <c r="H8" s="23"/>
      <c r="I8" s="196"/>
      <c r="J8" s="194"/>
      <c r="K8" s="194"/>
      <c r="L8" s="178" t="str">
        <f t="shared" si="2"/>
        <v>　</v>
      </c>
      <c r="M8" s="25"/>
      <c r="N8" s="23"/>
      <c r="O8" s="195"/>
      <c r="P8" s="24"/>
      <c r="Q8" s="23"/>
      <c r="R8" s="197"/>
      <c r="S8" s="25"/>
      <c r="T8" s="178" t="str">
        <f t="shared" si="4"/>
        <v xml:space="preserve"> </v>
      </c>
      <c r="U8" s="25"/>
      <c r="V8" s="23"/>
      <c r="W8" s="25"/>
    </row>
    <row r="9" spans="1:24" ht="24.95" customHeight="1">
      <c r="A9" s="27">
        <f t="shared" si="1"/>
        <v>7</v>
      </c>
      <c r="B9" s="23"/>
      <c r="C9" s="196"/>
      <c r="D9" s="23"/>
      <c r="E9" s="23"/>
      <c r="F9" s="23"/>
      <c r="G9" s="25"/>
      <c r="H9" s="23"/>
      <c r="I9" s="196"/>
      <c r="J9" s="194"/>
      <c r="K9" s="194"/>
      <c r="L9" s="178" t="str">
        <f t="shared" si="2"/>
        <v>　</v>
      </c>
      <c r="M9" s="25"/>
      <c r="N9" s="23"/>
      <c r="O9" s="195"/>
      <c r="P9" s="24"/>
      <c r="Q9" s="23"/>
      <c r="R9" s="197"/>
      <c r="S9" s="25"/>
      <c r="T9" s="178" t="str">
        <f t="shared" si="4"/>
        <v xml:space="preserve"> </v>
      </c>
      <c r="U9" s="25"/>
      <c r="V9" s="23"/>
      <c r="W9" s="25"/>
    </row>
    <row r="10" spans="1:24" ht="24.95" customHeight="1">
      <c r="A10" s="27">
        <f t="shared" si="1"/>
        <v>8</v>
      </c>
      <c r="B10" s="23"/>
      <c r="C10" s="196"/>
      <c r="D10" s="23"/>
      <c r="E10" s="23"/>
      <c r="F10" s="23"/>
      <c r="G10" s="25"/>
      <c r="H10" s="23"/>
      <c r="I10" s="196"/>
      <c r="J10" s="194"/>
      <c r="K10" s="194"/>
      <c r="L10" s="178" t="str">
        <f t="shared" si="2"/>
        <v>　</v>
      </c>
      <c r="M10" s="25"/>
      <c r="N10" s="23"/>
      <c r="O10" s="195"/>
      <c r="P10" s="24"/>
      <c r="Q10" s="23"/>
      <c r="R10" s="197"/>
      <c r="S10" s="25"/>
      <c r="T10" s="178" t="str">
        <f t="shared" si="4"/>
        <v xml:space="preserve"> </v>
      </c>
      <c r="U10" s="25"/>
      <c r="V10" s="23"/>
      <c r="W10" s="25"/>
    </row>
    <row r="11" spans="1:24" ht="24.95" customHeight="1">
      <c r="A11" s="27">
        <f t="shared" si="1"/>
        <v>9</v>
      </c>
      <c r="B11" s="23"/>
      <c r="C11" s="196"/>
      <c r="D11" s="23"/>
      <c r="E11" s="23"/>
      <c r="F11" s="23"/>
      <c r="G11" s="25"/>
      <c r="H11" s="23"/>
      <c r="I11" s="196"/>
      <c r="J11" s="194"/>
      <c r="K11" s="194"/>
      <c r="L11" s="178" t="str">
        <f t="shared" si="2"/>
        <v>　</v>
      </c>
      <c r="M11" s="25"/>
      <c r="N11" s="23"/>
      <c r="O11" s="195"/>
      <c r="P11" s="24"/>
      <c r="Q11" s="23"/>
      <c r="R11" s="197"/>
      <c r="S11" s="25"/>
      <c r="T11" s="178" t="str">
        <f t="shared" si="4"/>
        <v xml:space="preserve"> </v>
      </c>
      <c r="U11" s="25"/>
      <c r="V11" s="23"/>
      <c r="W11" s="25"/>
    </row>
    <row r="12" spans="1:24" ht="24.95" customHeight="1">
      <c r="A12" s="27">
        <f t="shared" si="1"/>
        <v>10</v>
      </c>
      <c r="B12" s="23"/>
      <c r="C12" s="196"/>
      <c r="D12" s="23"/>
      <c r="E12" s="23"/>
      <c r="F12" s="23"/>
      <c r="G12" s="25"/>
      <c r="H12" s="23"/>
      <c r="I12" s="196"/>
      <c r="J12" s="194"/>
      <c r="K12" s="194"/>
      <c r="L12" s="178" t="str">
        <f t="shared" si="2"/>
        <v>　</v>
      </c>
      <c r="M12" s="25"/>
      <c r="N12" s="23"/>
      <c r="O12" s="195"/>
      <c r="P12" s="24"/>
      <c r="Q12" s="23"/>
      <c r="R12" s="197"/>
      <c r="S12" s="25"/>
      <c r="T12" s="178" t="str">
        <f t="shared" si="4"/>
        <v xml:space="preserve"> </v>
      </c>
      <c r="U12" s="25"/>
      <c r="V12" s="23"/>
      <c r="W12" s="25"/>
    </row>
    <row r="13" spans="1:24" ht="24.95" customHeight="1">
      <c r="A13" s="27">
        <f t="shared" si="1"/>
        <v>11</v>
      </c>
      <c r="B13" s="23"/>
      <c r="C13" s="196"/>
      <c r="D13" s="23"/>
      <c r="E13" s="23"/>
      <c r="F13" s="23"/>
      <c r="G13" s="25"/>
      <c r="H13" s="23"/>
      <c r="I13" s="196"/>
      <c r="J13" s="194"/>
      <c r="K13" s="194"/>
      <c r="L13" s="178" t="str">
        <f t="shared" si="2"/>
        <v>　</v>
      </c>
      <c r="M13" s="25"/>
      <c r="N13" s="23"/>
      <c r="O13" s="195"/>
      <c r="P13" s="24"/>
      <c r="Q13" s="23"/>
      <c r="R13" s="197"/>
      <c r="S13" s="25"/>
      <c r="T13" s="178" t="str">
        <f t="shared" si="4"/>
        <v xml:space="preserve"> </v>
      </c>
      <c r="U13" s="25"/>
      <c r="V13" s="23"/>
      <c r="W13" s="25"/>
    </row>
    <row r="14" spans="1:24" ht="24.95" customHeight="1">
      <c r="A14" s="27">
        <f t="shared" si="1"/>
        <v>12</v>
      </c>
      <c r="B14" s="23"/>
      <c r="C14" s="196"/>
      <c r="D14" s="23"/>
      <c r="E14" s="23"/>
      <c r="F14" s="23"/>
      <c r="G14" s="25"/>
      <c r="H14" s="23"/>
      <c r="I14" s="196"/>
      <c r="J14" s="194"/>
      <c r="K14" s="194"/>
      <c r="L14" s="178" t="str">
        <f t="shared" si="2"/>
        <v>　</v>
      </c>
      <c r="M14" s="25"/>
      <c r="N14" s="23"/>
      <c r="O14" s="195"/>
      <c r="P14" s="24"/>
      <c r="Q14" s="23"/>
      <c r="R14" s="197"/>
      <c r="S14" s="25"/>
      <c r="T14" s="178" t="str">
        <f t="shared" si="4"/>
        <v xml:space="preserve"> </v>
      </c>
      <c r="U14" s="25"/>
      <c r="V14" s="23"/>
      <c r="W14" s="25"/>
    </row>
    <row r="15" spans="1:24" ht="24.95" customHeight="1">
      <c r="A15" s="27">
        <f t="shared" si="1"/>
        <v>13</v>
      </c>
      <c r="B15" s="23"/>
      <c r="C15" s="196"/>
      <c r="D15" s="23"/>
      <c r="E15" s="23"/>
      <c r="F15" s="23"/>
      <c r="G15" s="25"/>
      <c r="H15" s="23"/>
      <c r="I15" s="196"/>
      <c r="J15" s="194"/>
      <c r="K15" s="194"/>
      <c r="L15" s="178" t="str">
        <f t="shared" si="2"/>
        <v>　</v>
      </c>
      <c r="M15" s="25"/>
      <c r="N15" s="23"/>
      <c r="O15" s="195"/>
      <c r="P15" s="24"/>
      <c r="Q15" s="23"/>
      <c r="R15" s="197"/>
      <c r="S15" s="25"/>
      <c r="T15" s="178" t="str">
        <f t="shared" si="4"/>
        <v xml:space="preserve"> </v>
      </c>
      <c r="U15" s="25"/>
      <c r="V15" s="23"/>
      <c r="W15" s="25"/>
    </row>
    <row r="16" spans="1:24" ht="24.95" customHeight="1">
      <c r="A16" s="27">
        <f t="shared" si="1"/>
        <v>14</v>
      </c>
      <c r="B16" s="23"/>
      <c r="C16" s="196"/>
      <c r="D16" s="23"/>
      <c r="E16" s="23"/>
      <c r="F16" s="23"/>
      <c r="G16" s="25"/>
      <c r="H16" s="23"/>
      <c r="I16" s="196"/>
      <c r="J16" s="194"/>
      <c r="K16" s="194"/>
      <c r="L16" s="178" t="str">
        <f t="shared" si="2"/>
        <v>　</v>
      </c>
      <c r="M16" s="25"/>
      <c r="N16" s="23"/>
      <c r="O16" s="195"/>
      <c r="P16" s="24"/>
      <c r="Q16" s="23"/>
      <c r="R16" s="197"/>
      <c r="S16" s="25"/>
      <c r="T16" s="178" t="str">
        <f t="shared" si="4"/>
        <v xml:space="preserve"> </v>
      </c>
      <c r="U16" s="25"/>
      <c r="V16" s="23"/>
      <c r="W16" s="25"/>
    </row>
    <row r="17" spans="1:23" ht="24.95" customHeight="1">
      <c r="A17" s="27">
        <f t="shared" si="1"/>
        <v>15</v>
      </c>
      <c r="B17" s="23"/>
      <c r="C17" s="196"/>
      <c r="D17" s="23"/>
      <c r="E17" s="23"/>
      <c r="F17" s="23"/>
      <c r="G17" s="25"/>
      <c r="H17" s="23"/>
      <c r="I17" s="196"/>
      <c r="J17" s="194"/>
      <c r="K17" s="194"/>
      <c r="L17" s="178" t="str">
        <f t="shared" si="2"/>
        <v>　</v>
      </c>
      <c r="M17" s="25"/>
      <c r="N17" s="23"/>
      <c r="O17" s="195"/>
      <c r="P17" s="24"/>
      <c r="Q17" s="23"/>
      <c r="R17" s="197"/>
      <c r="S17" s="25"/>
      <c r="T17" s="178" t="str">
        <f t="shared" si="4"/>
        <v xml:space="preserve"> </v>
      </c>
      <c r="U17" s="25"/>
      <c r="V17" s="23"/>
      <c r="W17" s="25"/>
    </row>
    <row r="18" spans="1:23" ht="24.95" customHeight="1">
      <c r="A18" s="27">
        <f t="shared" si="1"/>
        <v>16</v>
      </c>
      <c r="B18" s="23"/>
      <c r="C18" s="196"/>
      <c r="D18" s="23"/>
      <c r="E18" s="23"/>
      <c r="F18" s="23"/>
      <c r="G18" s="25"/>
      <c r="H18" s="23"/>
      <c r="I18" s="196"/>
      <c r="J18" s="194"/>
      <c r="K18" s="194"/>
      <c r="L18" s="178" t="str">
        <f t="shared" si="2"/>
        <v>　</v>
      </c>
      <c r="M18" s="25"/>
      <c r="N18" s="23"/>
      <c r="O18" s="195"/>
      <c r="P18" s="24"/>
      <c r="Q18" s="23"/>
      <c r="R18" s="197"/>
      <c r="S18" s="25"/>
      <c r="T18" s="178" t="str">
        <f t="shared" si="4"/>
        <v xml:space="preserve"> </v>
      </c>
      <c r="U18" s="25"/>
      <c r="V18" s="23"/>
      <c r="W18" s="25"/>
    </row>
    <row r="19" spans="1:23" ht="24.95" customHeight="1">
      <c r="A19" s="27">
        <f t="shared" si="1"/>
        <v>17</v>
      </c>
      <c r="B19" s="23"/>
      <c r="C19" s="196"/>
      <c r="D19" s="23"/>
      <c r="E19" s="23"/>
      <c r="F19" s="23"/>
      <c r="G19" s="25"/>
      <c r="H19" s="23"/>
      <c r="I19" s="196"/>
      <c r="J19" s="194"/>
      <c r="K19" s="194"/>
      <c r="L19" s="178" t="str">
        <f t="shared" si="2"/>
        <v>　</v>
      </c>
      <c r="M19" s="25"/>
      <c r="N19" s="23"/>
      <c r="O19" s="195"/>
      <c r="P19" s="24"/>
      <c r="Q19" s="23"/>
      <c r="R19" s="197"/>
      <c r="S19" s="25"/>
      <c r="T19" s="178" t="str">
        <f t="shared" si="4"/>
        <v xml:space="preserve"> </v>
      </c>
      <c r="U19" s="25"/>
      <c r="V19" s="23"/>
      <c r="W19" s="25"/>
    </row>
    <row r="20" spans="1:23" ht="24.95" customHeight="1">
      <c r="A20" s="27">
        <f t="shared" si="1"/>
        <v>18</v>
      </c>
      <c r="B20" s="23"/>
      <c r="C20" s="196"/>
      <c r="D20" s="23"/>
      <c r="E20" s="23"/>
      <c r="F20" s="23"/>
      <c r="G20" s="25"/>
      <c r="H20" s="23"/>
      <c r="I20" s="196"/>
      <c r="J20" s="194"/>
      <c r="K20" s="194"/>
      <c r="L20" s="178" t="str">
        <f t="shared" si="2"/>
        <v>　</v>
      </c>
      <c r="M20" s="25"/>
      <c r="N20" s="23"/>
      <c r="O20" s="195"/>
      <c r="P20" s="24"/>
      <c r="Q20" s="23"/>
      <c r="R20" s="197"/>
      <c r="S20" s="25"/>
      <c r="T20" s="178" t="str">
        <f t="shared" si="4"/>
        <v xml:space="preserve"> </v>
      </c>
      <c r="U20" s="25"/>
      <c r="V20" s="23"/>
      <c r="W20" s="25"/>
    </row>
    <row r="21" spans="1:23" ht="24.95" customHeight="1">
      <c r="A21" s="27">
        <f t="shared" si="1"/>
        <v>19</v>
      </c>
      <c r="B21" s="23"/>
      <c r="C21" s="196"/>
      <c r="D21" s="23"/>
      <c r="E21" s="23"/>
      <c r="F21" s="23"/>
      <c r="G21" s="25"/>
      <c r="H21" s="23"/>
      <c r="I21" s="196"/>
      <c r="J21" s="194"/>
      <c r="K21" s="194"/>
      <c r="L21" s="178" t="str">
        <f t="shared" si="2"/>
        <v>　</v>
      </c>
      <c r="M21" s="25"/>
      <c r="N21" s="23"/>
      <c r="O21" s="195"/>
      <c r="P21" s="24"/>
      <c r="Q21" s="23"/>
      <c r="R21" s="197"/>
      <c r="S21" s="25"/>
      <c r="T21" s="178" t="str">
        <f t="shared" si="4"/>
        <v xml:space="preserve"> </v>
      </c>
      <c r="U21" s="25"/>
      <c r="V21" s="23"/>
      <c r="W21" s="25"/>
    </row>
    <row r="22" spans="1:23" ht="24.95" customHeight="1">
      <c r="A22" s="27">
        <f t="shared" si="1"/>
        <v>20</v>
      </c>
      <c r="B22" s="23"/>
      <c r="C22" s="196"/>
      <c r="D22" s="23"/>
      <c r="E22" s="23"/>
      <c r="F22" s="23"/>
      <c r="G22" s="25"/>
      <c r="H22" s="23"/>
      <c r="I22" s="196"/>
      <c r="J22" s="194"/>
      <c r="K22" s="194"/>
      <c r="L22" s="178" t="str">
        <f t="shared" si="2"/>
        <v>　</v>
      </c>
      <c r="M22" s="25"/>
      <c r="N22" s="23"/>
      <c r="O22" s="195"/>
      <c r="P22" s="24"/>
      <c r="Q22" s="23"/>
      <c r="R22" s="197"/>
      <c r="S22" s="25"/>
      <c r="T22" s="178" t="str">
        <f t="shared" si="4"/>
        <v xml:space="preserve"> </v>
      </c>
      <c r="U22" s="25"/>
      <c r="V22" s="23"/>
      <c r="W22" s="25"/>
    </row>
    <row r="23" spans="1:23" ht="24.95" customHeight="1">
      <c r="A23" s="27">
        <f t="shared" si="1"/>
        <v>21</v>
      </c>
      <c r="B23" s="23"/>
      <c r="C23" s="196"/>
      <c r="D23" s="23"/>
      <c r="E23" s="23"/>
      <c r="F23" s="23"/>
      <c r="G23" s="25"/>
      <c r="H23" s="23"/>
      <c r="I23" s="196"/>
      <c r="J23" s="194"/>
      <c r="K23" s="194"/>
      <c r="L23" s="178" t="str">
        <f t="shared" si="2"/>
        <v>　</v>
      </c>
      <c r="M23" s="25"/>
      <c r="N23" s="23"/>
      <c r="O23" s="195"/>
      <c r="P23" s="24"/>
      <c r="Q23" s="23"/>
      <c r="R23" s="197"/>
      <c r="S23" s="25"/>
      <c r="T23" s="178" t="str">
        <f t="shared" si="4"/>
        <v xml:space="preserve"> </v>
      </c>
      <c r="U23" s="25"/>
      <c r="V23" s="23"/>
      <c r="W23" s="25"/>
    </row>
    <row r="24" spans="1:23" ht="24.95" customHeight="1">
      <c r="A24" s="27">
        <f t="shared" si="1"/>
        <v>22</v>
      </c>
      <c r="B24" s="23"/>
      <c r="C24" s="196"/>
      <c r="D24" s="23"/>
      <c r="E24" s="23"/>
      <c r="F24" s="23"/>
      <c r="G24" s="25"/>
      <c r="H24" s="23"/>
      <c r="I24" s="196"/>
      <c r="J24" s="194"/>
      <c r="K24" s="194"/>
      <c r="L24" s="178" t="str">
        <f t="shared" si="2"/>
        <v>　</v>
      </c>
      <c r="M24" s="25"/>
      <c r="N24" s="23"/>
      <c r="O24" s="195"/>
      <c r="P24" s="24"/>
      <c r="Q24" s="23"/>
      <c r="R24" s="197"/>
      <c r="S24" s="25"/>
      <c r="T24" s="178" t="str">
        <f t="shared" si="4"/>
        <v xml:space="preserve"> </v>
      </c>
      <c r="U24" s="25"/>
      <c r="V24" s="23"/>
      <c r="W24" s="25"/>
    </row>
    <row r="25" spans="1:23" ht="24.95" customHeight="1">
      <c r="A25" s="27">
        <f t="shared" si="1"/>
        <v>23</v>
      </c>
      <c r="B25" s="23"/>
      <c r="C25" s="196"/>
      <c r="D25" s="23"/>
      <c r="E25" s="23"/>
      <c r="F25" s="23"/>
      <c r="G25" s="25"/>
      <c r="H25" s="23"/>
      <c r="I25" s="196"/>
      <c r="J25" s="194"/>
      <c r="K25" s="194"/>
      <c r="L25" s="178" t="str">
        <f t="shared" si="2"/>
        <v>　</v>
      </c>
      <c r="M25" s="25"/>
      <c r="N25" s="23"/>
      <c r="O25" s="195"/>
      <c r="P25" s="24"/>
      <c r="Q25" s="23"/>
      <c r="R25" s="197"/>
      <c r="S25" s="25"/>
      <c r="T25" s="178" t="str">
        <f t="shared" si="4"/>
        <v xml:space="preserve"> </v>
      </c>
      <c r="U25" s="25"/>
      <c r="V25" s="23"/>
      <c r="W25" s="25"/>
    </row>
    <row r="26" spans="1:23" ht="24.95" customHeight="1">
      <c r="A26" s="27">
        <f t="shared" si="1"/>
        <v>24</v>
      </c>
      <c r="B26" s="23"/>
      <c r="C26" s="196"/>
      <c r="D26" s="23"/>
      <c r="E26" s="23"/>
      <c r="F26" s="23"/>
      <c r="G26" s="25"/>
      <c r="H26" s="23"/>
      <c r="I26" s="196"/>
      <c r="J26" s="194"/>
      <c r="K26" s="194"/>
      <c r="L26" s="178" t="str">
        <f t="shared" si="2"/>
        <v>　</v>
      </c>
      <c r="M26" s="25"/>
      <c r="N26" s="23"/>
      <c r="O26" s="195"/>
      <c r="P26" s="24"/>
      <c r="Q26" s="23"/>
      <c r="R26" s="197"/>
      <c r="S26" s="25"/>
      <c r="T26" s="178" t="str">
        <f t="shared" si="4"/>
        <v xml:space="preserve"> </v>
      </c>
      <c r="U26" s="25"/>
      <c r="V26" s="23"/>
      <c r="W26" s="25"/>
    </row>
    <row r="27" spans="1:23" ht="24.95" customHeight="1">
      <c r="A27" s="27">
        <f t="shared" si="1"/>
        <v>25</v>
      </c>
      <c r="B27" s="23"/>
      <c r="C27" s="196"/>
      <c r="D27" s="23"/>
      <c r="E27" s="23"/>
      <c r="F27" s="23"/>
      <c r="G27" s="25"/>
      <c r="H27" s="23"/>
      <c r="I27" s="196"/>
      <c r="J27" s="194"/>
      <c r="K27" s="194"/>
      <c r="L27" s="178" t="str">
        <f t="shared" si="2"/>
        <v>　</v>
      </c>
      <c r="M27" s="25"/>
      <c r="N27" s="23"/>
      <c r="O27" s="195"/>
      <c r="P27" s="24"/>
      <c r="Q27" s="23"/>
      <c r="R27" s="197"/>
      <c r="S27" s="25"/>
      <c r="T27" s="178" t="str">
        <f t="shared" si="4"/>
        <v xml:space="preserve"> </v>
      </c>
      <c r="U27" s="25"/>
      <c r="V27" s="23"/>
      <c r="W27" s="25"/>
    </row>
    <row r="28" spans="1:23" ht="24.95" customHeight="1">
      <c r="A28" s="27">
        <f t="shared" si="1"/>
        <v>26</v>
      </c>
      <c r="B28" s="23"/>
      <c r="C28" s="196"/>
      <c r="D28" s="23"/>
      <c r="E28" s="23"/>
      <c r="F28" s="23"/>
      <c r="G28" s="25"/>
      <c r="H28" s="23"/>
      <c r="I28" s="196"/>
      <c r="J28" s="194"/>
      <c r="K28" s="194"/>
      <c r="L28" s="178" t="str">
        <f t="shared" si="2"/>
        <v>　</v>
      </c>
      <c r="M28" s="25"/>
      <c r="N28" s="23"/>
      <c r="O28" s="195"/>
      <c r="P28" s="24"/>
      <c r="Q28" s="23"/>
      <c r="R28" s="197"/>
      <c r="S28" s="25"/>
      <c r="T28" s="178" t="str">
        <f t="shared" si="4"/>
        <v xml:space="preserve"> </v>
      </c>
      <c r="U28" s="25"/>
      <c r="V28" s="23"/>
      <c r="W28" s="25"/>
    </row>
    <row r="29" spans="1:23" ht="24.95" customHeight="1">
      <c r="A29" s="27">
        <f t="shared" si="1"/>
        <v>27</v>
      </c>
      <c r="B29" s="23"/>
      <c r="C29" s="196"/>
      <c r="D29" s="23"/>
      <c r="E29" s="23"/>
      <c r="F29" s="23"/>
      <c r="G29" s="25"/>
      <c r="H29" s="23"/>
      <c r="I29" s="196"/>
      <c r="J29" s="194"/>
      <c r="K29" s="194"/>
      <c r="L29" s="178" t="str">
        <f t="shared" si="2"/>
        <v>　</v>
      </c>
      <c r="M29" s="25"/>
      <c r="N29" s="23"/>
      <c r="O29" s="195"/>
      <c r="P29" s="24"/>
      <c r="Q29" s="23"/>
      <c r="R29" s="197"/>
      <c r="S29" s="25"/>
      <c r="T29" s="178" t="str">
        <f t="shared" si="4"/>
        <v xml:space="preserve"> </v>
      </c>
      <c r="U29" s="25"/>
      <c r="V29" s="23"/>
      <c r="W29" s="25"/>
    </row>
    <row r="30" spans="1:23" ht="24.95" customHeight="1">
      <c r="A30" s="27">
        <f t="shared" si="1"/>
        <v>28</v>
      </c>
      <c r="B30" s="23"/>
      <c r="C30" s="196"/>
      <c r="D30" s="23"/>
      <c r="E30" s="23"/>
      <c r="F30" s="23"/>
      <c r="G30" s="25"/>
      <c r="H30" s="23"/>
      <c r="I30" s="196"/>
      <c r="J30" s="194"/>
      <c r="K30" s="194"/>
      <c r="L30" s="178" t="str">
        <f t="shared" si="2"/>
        <v>　</v>
      </c>
      <c r="M30" s="25"/>
      <c r="N30" s="23"/>
      <c r="O30" s="195"/>
      <c r="P30" s="24"/>
      <c r="Q30" s="23"/>
      <c r="R30" s="197"/>
      <c r="S30" s="25"/>
      <c r="T30" s="178" t="str">
        <f t="shared" si="4"/>
        <v xml:space="preserve"> </v>
      </c>
      <c r="U30" s="25"/>
      <c r="V30" s="23"/>
      <c r="W30" s="25"/>
    </row>
    <row r="31" spans="1:23" ht="24.95" customHeight="1">
      <c r="A31" s="27">
        <f t="shared" si="1"/>
        <v>29</v>
      </c>
      <c r="B31" s="23"/>
      <c r="C31" s="196"/>
      <c r="D31" s="23"/>
      <c r="E31" s="23"/>
      <c r="F31" s="23"/>
      <c r="G31" s="25"/>
      <c r="H31" s="23"/>
      <c r="I31" s="196"/>
      <c r="J31" s="194"/>
      <c r="K31" s="194"/>
      <c r="L31" s="178" t="str">
        <f t="shared" si="2"/>
        <v>　</v>
      </c>
      <c r="M31" s="25"/>
      <c r="N31" s="23"/>
      <c r="O31" s="195"/>
      <c r="P31" s="24"/>
      <c r="Q31" s="23"/>
      <c r="R31" s="197"/>
      <c r="S31" s="25"/>
      <c r="T31" s="178" t="str">
        <f t="shared" si="4"/>
        <v xml:space="preserve"> </v>
      </c>
      <c r="U31" s="25"/>
      <c r="V31" s="23"/>
      <c r="W31" s="25"/>
    </row>
    <row r="32" spans="1:23" ht="24.95" customHeight="1">
      <c r="A32" s="27">
        <f t="shared" si="1"/>
        <v>30</v>
      </c>
      <c r="B32" s="23"/>
      <c r="C32" s="196"/>
      <c r="D32" s="23"/>
      <c r="E32" s="23"/>
      <c r="F32" s="23"/>
      <c r="G32" s="25"/>
      <c r="H32" s="23"/>
      <c r="I32" s="196"/>
      <c r="J32" s="194"/>
      <c r="K32" s="194"/>
      <c r="L32" s="178" t="str">
        <f t="shared" si="2"/>
        <v>　</v>
      </c>
      <c r="M32" s="25"/>
      <c r="N32" s="23"/>
      <c r="O32" s="195"/>
      <c r="P32" s="24"/>
      <c r="Q32" s="23"/>
      <c r="R32" s="197"/>
      <c r="S32" s="25"/>
      <c r="T32" s="178" t="str">
        <f t="shared" si="4"/>
        <v xml:space="preserve"> </v>
      </c>
      <c r="U32" s="25"/>
      <c r="V32" s="23"/>
      <c r="W32" s="25"/>
    </row>
    <row r="33" spans="1:23" ht="24.95" customHeight="1">
      <c r="A33" s="27">
        <f t="shared" si="1"/>
        <v>31</v>
      </c>
      <c r="B33" s="23"/>
      <c r="C33" s="196"/>
      <c r="D33" s="23"/>
      <c r="E33" s="23"/>
      <c r="F33" s="23"/>
      <c r="G33" s="25"/>
      <c r="H33" s="23"/>
      <c r="I33" s="196"/>
      <c r="J33" s="194"/>
      <c r="K33" s="194"/>
      <c r="L33" s="178" t="str">
        <f t="shared" si="2"/>
        <v>　</v>
      </c>
      <c r="M33" s="25"/>
      <c r="N33" s="23"/>
      <c r="O33" s="195"/>
      <c r="P33" s="24"/>
      <c r="Q33" s="23"/>
      <c r="R33" s="197"/>
      <c r="S33" s="25"/>
      <c r="T33" s="178" t="str">
        <f t="shared" si="4"/>
        <v xml:space="preserve"> </v>
      </c>
      <c r="U33" s="25"/>
      <c r="V33" s="23"/>
      <c r="W33" s="25"/>
    </row>
    <row r="34" spans="1:23" ht="24.95" customHeight="1">
      <c r="A34" s="27">
        <f t="shared" si="1"/>
        <v>32</v>
      </c>
      <c r="B34" s="23"/>
      <c r="C34" s="196"/>
      <c r="D34" s="23"/>
      <c r="E34" s="23"/>
      <c r="F34" s="23"/>
      <c r="G34" s="25"/>
      <c r="H34" s="23"/>
      <c r="I34" s="196"/>
      <c r="J34" s="194"/>
      <c r="K34" s="194"/>
      <c r="L34" s="178" t="str">
        <f t="shared" si="2"/>
        <v>　</v>
      </c>
      <c r="M34" s="25"/>
      <c r="N34" s="23"/>
      <c r="O34" s="195"/>
      <c r="P34" s="24"/>
      <c r="Q34" s="23"/>
      <c r="R34" s="197"/>
      <c r="S34" s="25"/>
      <c r="T34" s="178" t="str">
        <f t="shared" si="4"/>
        <v xml:space="preserve"> </v>
      </c>
      <c r="U34" s="25"/>
      <c r="V34" s="23"/>
      <c r="W34" s="25"/>
    </row>
    <row r="35" spans="1:23" ht="24.95" customHeight="1">
      <c r="A35" s="27">
        <f t="shared" si="1"/>
        <v>33</v>
      </c>
      <c r="B35" s="23"/>
      <c r="C35" s="196"/>
      <c r="D35" s="23"/>
      <c r="E35" s="23"/>
      <c r="F35" s="23"/>
      <c r="G35" s="25"/>
      <c r="H35" s="23"/>
      <c r="I35" s="196"/>
      <c r="J35" s="194"/>
      <c r="K35" s="194"/>
      <c r="L35" s="178" t="str">
        <f t="shared" si="2"/>
        <v>　</v>
      </c>
      <c r="M35" s="25"/>
      <c r="N35" s="23"/>
      <c r="O35" s="195"/>
      <c r="P35" s="24"/>
      <c r="Q35" s="23"/>
      <c r="R35" s="197"/>
      <c r="S35" s="25"/>
      <c r="T35" s="178" t="str">
        <f t="shared" si="4"/>
        <v xml:space="preserve"> </v>
      </c>
      <c r="U35" s="25"/>
      <c r="V35" s="23"/>
      <c r="W35" s="25"/>
    </row>
    <row r="36" spans="1:23" ht="24.95" customHeight="1">
      <c r="A36" s="27">
        <f t="shared" si="1"/>
        <v>34</v>
      </c>
      <c r="B36" s="23"/>
      <c r="C36" s="196"/>
      <c r="D36" s="23"/>
      <c r="E36" s="23"/>
      <c r="F36" s="23"/>
      <c r="G36" s="25"/>
      <c r="H36" s="23"/>
      <c r="I36" s="196"/>
      <c r="J36" s="194"/>
      <c r="K36" s="194"/>
      <c r="L36" s="178" t="str">
        <f t="shared" si="2"/>
        <v>　</v>
      </c>
      <c r="M36" s="25"/>
      <c r="N36" s="23"/>
      <c r="O36" s="195"/>
      <c r="P36" s="24"/>
      <c r="Q36" s="23"/>
      <c r="R36" s="197"/>
      <c r="S36" s="25"/>
      <c r="T36" s="178" t="str">
        <f t="shared" si="4"/>
        <v xml:space="preserve"> </v>
      </c>
      <c r="U36" s="25"/>
      <c r="V36" s="23"/>
      <c r="W36" s="25"/>
    </row>
    <row r="37" spans="1:23" ht="24.95" customHeight="1">
      <c r="A37" s="27">
        <f t="shared" si="1"/>
        <v>35</v>
      </c>
      <c r="B37" s="23"/>
      <c r="C37" s="196"/>
      <c r="D37" s="23"/>
      <c r="E37" s="23"/>
      <c r="F37" s="23"/>
      <c r="G37" s="25"/>
      <c r="H37" s="23"/>
      <c r="I37" s="196"/>
      <c r="J37" s="194"/>
      <c r="K37" s="194"/>
      <c r="L37" s="178" t="str">
        <f t="shared" si="2"/>
        <v>　</v>
      </c>
      <c r="M37" s="25"/>
      <c r="N37" s="23"/>
      <c r="O37" s="195"/>
      <c r="P37" s="24"/>
      <c r="Q37" s="23"/>
      <c r="R37" s="197"/>
      <c r="S37" s="25"/>
      <c r="T37" s="178" t="str">
        <f t="shared" si="4"/>
        <v xml:space="preserve"> </v>
      </c>
      <c r="U37" s="25"/>
      <c r="V37" s="23"/>
      <c r="W37" s="25"/>
    </row>
    <row r="38" spans="1:23" ht="24.95" customHeight="1">
      <c r="A38" s="27">
        <f t="shared" si="1"/>
        <v>36</v>
      </c>
      <c r="B38" s="23"/>
      <c r="C38" s="196"/>
      <c r="D38" s="23"/>
      <c r="E38" s="23"/>
      <c r="F38" s="23"/>
      <c r="G38" s="25"/>
      <c r="H38" s="23"/>
      <c r="I38" s="196"/>
      <c r="J38" s="194"/>
      <c r="K38" s="194"/>
      <c r="L38" s="178" t="str">
        <f t="shared" si="2"/>
        <v>　</v>
      </c>
      <c r="M38" s="25"/>
      <c r="N38" s="23"/>
      <c r="O38" s="195"/>
      <c r="P38" s="24"/>
      <c r="Q38" s="23"/>
      <c r="R38" s="197"/>
      <c r="S38" s="25"/>
      <c r="T38" s="178" t="str">
        <f t="shared" si="4"/>
        <v xml:space="preserve"> </v>
      </c>
      <c r="U38" s="25"/>
      <c r="V38" s="23"/>
      <c r="W38" s="25"/>
    </row>
    <row r="39" spans="1:23" ht="24.95" customHeight="1">
      <c r="A39" s="27">
        <f t="shared" si="1"/>
        <v>37</v>
      </c>
      <c r="B39" s="23"/>
      <c r="C39" s="196"/>
      <c r="D39" s="23"/>
      <c r="E39" s="23"/>
      <c r="F39" s="23"/>
      <c r="G39" s="25"/>
      <c r="H39" s="23"/>
      <c r="I39" s="196"/>
      <c r="J39" s="194"/>
      <c r="K39" s="194"/>
      <c r="L39" s="178" t="str">
        <f t="shared" si="2"/>
        <v>　</v>
      </c>
      <c r="M39" s="25"/>
      <c r="N39" s="23"/>
      <c r="O39" s="195"/>
      <c r="P39" s="24"/>
      <c r="Q39" s="23"/>
      <c r="R39" s="197"/>
      <c r="S39" s="25"/>
      <c r="T39" s="178" t="str">
        <f t="shared" si="4"/>
        <v xml:space="preserve"> </v>
      </c>
      <c r="U39" s="25"/>
      <c r="V39" s="23"/>
      <c r="W39" s="25"/>
    </row>
    <row r="40" spans="1:23" ht="24.95" customHeight="1">
      <c r="A40" s="27">
        <f t="shared" si="1"/>
        <v>38</v>
      </c>
      <c r="B40" s="23"/>
      <c r="C40" s="196"/>
      <c r="D40" s="23"/>
      <c r="E40" s="23"/>
      <c r="F40" s="23"/>
      <c r="G40" s="25"/>
      <c r="H40" s="23"/>
      <c r="I40" s="196"/>
      <c r="J40" s="194"/>
      <c r="K40" s="194"/>
      <c r="L40" s="178" t="str">
        <f t="shared" si="2"/>
        <v>　</v>
      </c>
      <c r="M40" s="25"/>
      <c r="N40" s="23"/>
      <c r="O40" s="195"/>
      <c r="P40" s="24"/>
      <c r="Q40" s="23"/>
      <c r="R40" s="197"/>
      <c r="S40" s="25"/>
      <c r="T40" s="178" t="str">
        <f t="shared" si="4"/>
        <v xml:space="preserve"> </v>
      </c>
      <c r="U40" s="25"/>
      <c r="V40" s="23"/>
      <c r="W40" s="25"/>
    </row>
    <row r="41" spans="1:23" ht="24.95" customHeight="1">
      <c r="A41" s="27">
        <f t="shared" si="1"/>
        <v>39</v>
      </c>
      <c r="B41" s="23"/>
      <c r="C41" s="196"/>
      <c r="D41" s="23"/>
      <c r="E41" s="23"/>
      <c r="F41" s="23"/>
      <c r="G41" s="25"/>
      <c r="H41" s="23"/>
      <c r="I41" s="196"/>
      <c r="J41" s="194"/>
      <c r="K41" s="194"/>
      <c r="L41" s="178" t="str">
        <f t="shared" si="2"/>
        <v>　</v>
      </c>
      <c r="M41" s="25"/>
      <c r="N41" s="23"/>
      <c r="O41" s="195"/>
      <c r="P41" s="24"/>
      <c r="Q41" s="23"/>
      <c r="R41" s="197"/>
      <c r="S41" s="25"/>
      <c r="T41" s="178" t="str">
        <f t="shared" si="4"/>
        <v xml:space="preserve"> </v>
      </c>
      <c r="U41" s="25"/>
      <c r="V41" s="23"/>
      <c r="W41" s="25"/>
    </row>
    <row r="42" spans="1:23" ht="24.95" customHeight="1">
      <c r="A42" s="27">
        <f t="shared" si="1"/>
        <v>40</v>
      </c>
      <c r="B42" s="23"/>
      <c r="C42" s="196"/>
      <c r="D42" s="23"/>
      <c r="E42" s="23"/>
      <c r="F42" s="23"/>
      <c r="G42" s="25"/>
      <c r="H42" s="23"/>
      <c r="I42" s="196"/>
      <c r="J42" s="194"/>
      <c r="K42" s="194"/>
      <c r="L42" s="178" t="str">
        <f t="shared" si="2"/>
        <v>　</v>
      </c>
      <c r="M42" s="25"/>
      <c r="N42" s="23"/>
      <c r="O42" s="195"/>
      <c r="P42" s="24"/>
      <c r="Q42" s="23"/>
      <c r="R42" s="197"/>
      <c r="S42" s="25"/>
      <c r="T42" s="178" t="str">
        <f t="shared" si="4"/>
        <v xml:space="preserve"> </v>
      </c>
      <c r="U42" s="25"/>
      <c r="V42" s="23"/>
      <c r="W42" s="25"/>
    </row>
    <row r="43" spans="1:23" ht="24.95" customHeight="1">
      <c r="A43" s="27">
        <f t="shared" si="1"/>
        <v>41</v>
      </c>
      <c r="B43" s="23"/>
      <c r="C43" s="196"/>
      <c r="D43" s="23"/>
      <c r="E43" s="23"/>
      <c r="F43" s="23"/>
      <c r="G43" s="25"/>
      <c r="H43" s="23"/>
      <c r="I43" s="196"/>
      <c r="J43" s="194"/>
      <c r="K43" s="194"/>
      <c r="L43" s="178" t="str">
        <f t="shared" si="2"/>
        <v>　</v>
      </c>
      <c r="M43" s="25"/>
      <c r="N43" s="23"/>
      <c r="O43" s="195"/>
      <c r="P43" s="24"/>
      <c r="Q43" s="23"/>
      <c r="R43" s="197"/>
      <c r="S43" s="25"/>
      <c r="T43" s="178" t="str">
        <f t="shared" si="4"/>
        <v xml:space="preserve"> </v>
      </c>
      <c r="U43" s="25"/>
      <c r="V43" s="23"/>
      <c r="W43" s="25"/>
    </row>
    <row r="44" spans="1:23" ht="24.95" customHeight="1">
      <c r="A44" s="27">
        <f t="shared" si="1"/>
        <v>42</v>
      </c>
      <c r="B44" s="23"/>
      <c r="C44" s="196"/>
      <c r="D44" s="23"/>
      <c r="E44" s="23"/>
      <c r="F44" s="23"/>
      <c r="G44" s="25"/>
      <c r="H44" s="23"/>
      <c r="I44" s="196"/>
      <c r="J44" s="194"/>
      <c r="K44" s="194"/>
      <c r="L44" s="178" t="str">
        <f t="shared" si="2"/>
        <v>　</v>
      </c>
      <c r="M44" s="25"/>
      <c r="N44" s="23"/>
      <c r="O44" s="195"/>
      <c r="P44" s="24"/>
      <c r="Q44" s="23"/>
      <c r="R44" s="197"/>
      <c r="S44" s="25"/>
      <c r="T44" s="178" t="str">
        <f t="shared" si="4"/>
        <v xml:space="preserve"> </v>
      </c>
      <c r="U44" s="25"/>
      <c r="V44" s="23"/>
      <c r="W44" s="25"/>
    </row>
    <row r="45" spans="1:23" ht="24.95" customHeight="1">
      <c r="A45" s="27">
        <f t="shared" si="1"/>
        <v>43</v>
      </c>
      <c r="B45" s="23"/>
      <c r="C45" s="196"/>
      <c r="D45" s="23"/>
      <c r="E45" s="23"/>
      <c r="F45" s="23"/>
      <c r="G45" s="25"/>
      <c r="H45" s="23"/>
      <c r="I45" s="196"/>
      <c r="J45" s="194"/>
      <c r="K45" s="194"/>
      <c r="L45" s="178" t="str">
        <f t="shared" si="2"/>
        <v>　</v>
      </c>
      <c r="M45" s="25"/>
      <c r="N45" s="23"/>
      <c r="O45" s="195"/>
      <c r="P45" s="24"/>
      <c r="Q45" s="23"/>
      <c r="R45" s="197"/>
      <c r="S45" s="25"/>
      <c r="T45" s="178" t="str">
        <f t="shared" si="4"/>
        <v xml:space="preserve"> </v>
      </c>
      <c r="U45" s="25"/>
      <c r="V45" s="23"/>
      <c r="W45" s="25"/>
    </row>
    <row r="46" spans="1:23" ht="24.95" customHeight="1">
      <c r="A46" s="27">
        <f t="shared" si="1"/>
        <v>44</v>
      </c>
      <c r="B46" s="23"/>
      <c r="C46" s="196"/>
      <c r="D46" s="23"/>
      <c r="E46" s="23"/>
      <c r="F46" s="23"/>
      <c r="G46" s="25"/>
      <c r="H46" s="23"/>
      <c r="I46" s="196"/>
      <c r="J46" s="194"/>
      <c r="K46" s="194"/>
      <c r="L46" s="178" t="str">
        <f t="shared" si="2"/>
        <v>　</v>
      </c>
      <c r="M46" s="25"/>
      <c r="N46" s="23"/>
      <c r="O46" s="195"/>
      <c r="P46" s="24"/>
      <c r="Q46" s="23"/>
      <c r="R46" s="197"/>
      <c r="S46" s="25"/>
      <c r="T46" s="178" t="str">
        <f t="shared" si="4"/>
        <v xml:space="preserve"> </v>
      </c>
      <c r="U46" s="25"/>
      <c r="V46" s="23"/>
      <c r="W46" s="25"/>
    </row>
    <row r="47" spans="1:23" ht="24.95" customHeight="1">
      <c r="A47" s="27">
        <f t="shared" si="1"/>
        <v>45</v>
      </c>
      <c r="B47" s="23"/>
      <c r="C47" s="196"/>
      <c r="D47" s="23"/>
      <c r="E47" s="23"/>
      <c r="F47" s="23"/>
      <c r="G47" s="25"/>
      <c r="H47" s="23"/>
      <c r="I47" s="196"/>
      <c r="J47" s="194"/>
      <c r="K47" s="194"/>
      <c r="L47" s="178" t="str">
        <f t="shared" si="2"/>
        <v>　</v>
      </c>
      <c r="M47" s="25"/>
      <c r="N47" s="23"/>
      <c r="O47" s="195"/>
      <c r="P47" s="24"/>
      <c r="Q47" s="23"/>
      <c r="R47" s="197"/>
      <c r="S47" s="25"/>
      <c r="T47" s="178" t="str">
        <f t="shared" si="4"/>
        <v xml:space="preserve"> </v>
      </c>
      <c r="U47" s="25"/>
      <c r="V47" s="23"/>
      <c r="W47" s="25"/>
    </row>
    <row r="48" spans="1:23" ht="24.95" customHeight="1">
      <c r="A48" s="27">
        <f t="shared" si="1"/>
        <v>46</v>
      </c>
      <c r="B48" s="23"/>
      <c r="C48" s="196"/>
      <c r="D48" s="23"/>
      <c r="E48" s="23"/>
      <c r="F48" s="23"/>
      <c r="G48" s="25"/>
      <c r="H48" s="23"/>
      <c r="I48" s="196"/>
      <c r="J48" s="194"/>
      <c r="K48" s="194"/>
      <c r="L48" s="178" t="str">
        <f t="shared" si="2"/>
        <v>　</v>
      </c>
      <c r="M48" s="25"/>
      <c r="N48" s="23"/>
      <c r="O48" s="195"/>
      <c r="P48" s="24"/>
      <c r="Q48" s="23"/>
      <c r="R48" s="197"/>
      <c r="S48" s="25"/>
      <c r="T48" s="178" t="str">
        <f t="shared" si="4"/>
        <v xml:space="preserve"> </v>
      </c>
      <c r="U48" s="25"/>
      <c r="V48" s="23"/>
      <c r="W48" s="25"/>
    </row>
    <row r="49" spans="1:23" ht="24.95" customHeight="1">
      <c r="A49" s="27">
        <f t="shared" si="1"/>
        <v>47</v>
      </c>
      <c r="B49" s="23"/>
      <c r="C49" s="196"/>
      <c r="D49" s="23"/>
      <c r="E49" s="23"/>
      <c r="F49" s="23"/>
      <c r="G49" s="25"/>
      <c r="H49" s="23"/>
      <c r="I49" s="196"/>
      <c r="J49" s="194"/>
      <c r="K49" s="194"/>
      <c r="L49" s="178" t="str">
        <f t="shared" si="2"/>
        <v>　</v>
      </c>
      <c r="M49" s="25"/>
      <c r="N49" s="23"/>
      <c r="O49" s="195"/>
      <c r="P49" s="24"/>
      <c r="Q49" s="23"/>
      <c r="R49" s="197"/>
      <c r="S49" s="25"/>
      <c r="T49" s="178" t="str">
        <f t="shared" si="4"/>
        <v xml:space="preserve"> </v>
      </c>
      <c r="U49" s="25"/>
      <c r="V49" s="23"/>
      <c r="W49" s="25"/>
    </row>
    <row r="50" spans="1:23" ht="24.95" customHeight="1">
      <c r="A50" s="27">
        <f t="shared" si="1"/>
        <v>48</v>
      </c>
      <c r="B50" s="23"/>
      <c r="C50" s="196"/>
      <c r="D50" s="23"/>
      <c r="E50" s="23"/>
      <c r="F50" s="23"/>
      <c r="G50" s="25"/>
      <c r="H50" s="23"/>
      <c r="I50" s="196"/>
      <c r="J50" s="194"/>
      <c r="K50" s="194"/>
      <c r="L50" s="178" t="str">
        <f t="shared" si="2"/>
        <v>　</v>
      </c>
      <c r="M50" s="25"/>
      <c r="N50" s="23"/>
      <c r="O50" s="195"/>
      <c r="P50" s="24"/>
      <c r="Q50" s="23"/>
      <c r="R50" s="197"/>
      <c r="S50" s="25"/>
      <c r="T50" s="178" t="str">
        <f t="shared" si="4"/>
        <v xml:space="preserve"> </v>
      </c>
      <c r="U50" s="25"/>
      <c r="V50" s="23"/>
      <c r="W50" s="25"/>
    </row>
    <row r="51" spans="1:23" ht="24.95" customHeight="1">
      <c r="A51" s="27">
        <f t="shared" si="1"/>
        <v>49</v>
      </c>
      <c r="B51" s="23"/>
      <c r="C51" s="196"/>
      <c r="D51" s="23"/>
      <c r="E51" s="23"/>
      <c r="F51" s="23"/>
      <c r="G51" s="25"/>
      <c r="H51" s="23"/>
      <c r="I51" s="196"/>
      <c r="J51" s="194"/>
      <c r="K51" s="194"/>
      <c r="L51" s="178" t="str">
        <f t="shared" si="2"/>
        <v>　</v>
      </c>
      <c r="M51" s="25"/>
      <c r="N51" s="23"/>
      <c r="O51" s="195"/>
      <c r="P51" s="24"/>
      <c r="Q51" s="23"/>
      <c r="R51" s="197"/>
      <c r="S51" s="25"/>
      <c r="T51" s="178" t="str">
        <f t="shared" si="4"/>
        <v xml:space="preserve"> </v>
      </c>
      <c r="U51" s="25"/>
      <c r="V51" s="23"/>
      <c r="W51" s="25"/>
    </row>
    <row r="52" spans="1:23" ht="24.95" customHeight="1">
      <c r="A52" s="27">
        <f t="shared" si="1"/>
        <v>50</v>
      </c>
      <c r="B52" s="23"/>
      <c r="C52" s="196"/>
      <c r="D52" s="23"/>
      <c r="E52" s="23"/>
      <c r="F52" s="23"/>
      <c r="G52" s="25"/>
      <c r="H52" s="23"/>
      <c r="I52" s="196"/>
      <c r="J52" s="194"/>
      <c r="K52" s="194"/>
      <c r="L52" s="178" t="str">
        <f t="shared" si="2"/>
        <v>　</v>
      </c>
      <c r="M52" s="25"/>
      <c r="N52" s="23"/>
      <c r="O52" s="195"/>
      <c r="P52" s="24"/>
      <c r="Q52" s="23"/>
      <c r="R52" s="197"/>
      <c r="S52" s="25"/>
      <c r="T52" s="178" t="str">
        <f t="shared" si="4"/>
        <v xml:space="preserve"> </v>
      </c>
      <c r="U52" s="25"/>
      <c r="V52" s="23"/>
      <c r="W52" s="25"/>
    </row>
    <row r="53" spans="1:23" ht="24.95" customHeight="1">
      <c r="A53" s="27">
        <f t="shared" si="1"/>
        <v>51</v>
      </c>
      <c r="B53" s="23"/>
      <c r="C53" s="196"/>
      <c r="D53" s="23"/>
      <c r="E53" s="23"/>
      <c r="F53" s="23"/>
      <c r="G53" s="25"/>
      <c r="H53" s="23"/>
      <c r="I53" s="196"/>
      <c r="J53" s="194"/>
      <c r="K53" s="194"/>
      <c r="L53" s="178" t="str">
        <f t="shared" si="2"/>
        <v>　</v>
      </c>
      <c r="M53" s="25"/>
      <c r="N53" s="23"/>
      <c r="O53" s="195"/>
      <c r="P53" s="24"/>
      <c r="Q53" s="23"/>
      <c r="R53" s="197"/>
      <c r="S53" s="25"/>
      <c r="T53" s="178" t="str">
        <f t="shared" si="4"/>
        <v xml:space="preserve"> </v>
      </c>
      <c r="U53" s="25"/>
      <c r="V53" s="23"/>
      <c r="W53" s="25"/>
    </row>
    <row r="54" spans="1:23" ht="24.95" customHeight="1">
      <c r="A54" s="27">
        <f t="shared" si="1"/>
        <v>52</v>
      </c>
      <c r="B54" s="23"/>
      <c r="C54" s="196"/>
      <c r="D54" s="23"/>
      <c r="E54" s="23"/>
      <c r="F54" s="23"/>
      <c r="G54" s="25"/>
      <c r="H54" s="23"/>
      <c r="I54" s="196"/>
      <c r="J54" s="194"/>
      <c r="K54" s="194"/>
      <c r="L54" s="178" t="str">
        <f t="shared" si="2"/>
        <v>　</v>
      </c>
      <c r="M54" s="25"/>
      <c r="N54" s="23"/>
      <c r="O54" s="195"/>
      <c r="P54" s="24"/>
      <c r="Q54" s="23"/>
      <c r="R54" s="197"/>
      <c r="S54" s="25"/>
      <c r="T54" s="178" t="str">
        <f t="shared" si="4"/>
        <v xml:space="preserve"> </v>
      </c>
      <c r="U54" s="25"/>
      <c r="V54" s="23"/>
      <c r="W54" s="25"/>
    </row>
    <row r="55" spans="1:23" ht="24.95" customHeight="1">
      <c r="A55" s="27">
        <f t="shared" si="1"/>
        <v>53</v>
      </c>
      <c r="B55" s="23"/>
      <c r="C55" s="196"/>
      <c r="D55" s="23"/>
      <c r="E55" s="23"/>
      <c r="F55" s="23"/>
      <c r="G55" s="25"/>
      <c r="H55" s="23"/>
      <c r="I55" s="196"/>
      <c r="J55" s="194"/>
      <c r="K55" s="194"/>
      <c r="L55" s="178" t="str">
        <f t="shared" si="2"/>
        <v>　</v>
      </c>
      <c r="M55" s="25"/>
      <c r="N55" s="23"/>
      <c r="O55" s="195"/>
      <c r="P55" s="24"/>
      <c r="Q55" s="23"/>
      <c r="R55" s="197"/>
      <c r="S55" s="25"/>
      <c r="T55" s="178" t="str">
        <f t="shared" si="4"/>
        <v xml:space="preserve"> </v>
      </c>
      <c r="U55" s="25"/>
      <c r="V55" s="23"/>
      <c r="W55" s="25"/>
    </row>
    <row r="56" spans="1:23" ht="24.95" customHeight="1">
      <c r="A56" s="27">
        <f t="shared" si="1"/>
        <v>54</v>
      </c>
      <c r="B56" s="23"/>
      <c r="C56" s="196"/>
      <c r="D56" s="23"/>
      <c r="E56" s="23"/>
      <c r="F56" s="23"/>
      <c r="G56" s="25"/>
      <c r="H56" s="23"/>
      <c r="I56" s="196"/>
      <c r="J56" s="194"/>
      <c r="K56" s="194"/>
      <c r="L56" s="178" t="str">
        <f t="shared" si="2"/>
        <v>　</v>
      </c>
      <c r="M56" s="25"/>
      <c r="N56" s="23"/>
      <c r="O56" s="195"/>
      <c r="P56" s="24"/>
      <c r="Q56" s="23"/>
      <c r="R56" s="197"/>
      <c r="S56" s="25"/>
      <c r="T56" s="178" t="str">
        <f t="shared" si="4"/>
        <v xml:space="preserve"> </v>
      </c>
      <c r="U56" s="25"/>
      <c r="V56" s="23"/>
      <c r="W56" s="25"/>
    </row>
    <row r="57" spans="1:23" ht="24.95" customHeight="1">
      <c r="A57" s="27">
        <f t="shared" si="1"/>
        <v>55</v>
      </c>
      <c r="B57" s="23"/>
      <c r="C57" s="196"/>
      <c r="D57" s="23"/>
      <c r="E57" s="23"/>
      <c r="F57" s="23"/>
      <c r="G57" s="25"/>
      <c r="H57" s="23"/>
      <c r="I57" s="196"/>
      <c r="J57" s="194"/>
      <c r="K57" s="194"/>
      <c r="L57" s="178" t="str">
        <f t="shared" si="2"/>
        <v>　</v>
      </c>
      <c r="M57" s="25"/>
      <c r="N57" s="23"/>
      <c r="O57" s="195"/>
      <c r="P57" s="24"/>
      <c r="Q57" s="23"/>
      <c r="R57" s="197"/>
      <c r="S57" s="25"/>
      <c r="T57" s="178" t="str">
        <f t="shared" si="4"/>
        <v xml:space="preserve"> </v>
      </c>
      <c r="U57" s="25"/>
      <c r="V57" s="23"/>
      <c r="W57" s="25"/>
    </row>
    <row r="58" spans="1:23" ht="24.95" customHeight="1">
      <c r="A58" s="27">
        <f t="shared" si="1"/>
        <v>56</v>
      </c>
      <c r="B58" s="23"/>
      <c r="C58" s="196"/>
      <c r="D58" s="23"/>
      <c r="E58" s="23"/>
      <c r="F58" s="23"/>
      <c r="G58" s="25"/>
      <c r="H58" s="23"/>
      <c r="I58" s="196"/>
      <c r="J58" s="194"/>
      <c r="K58" s="194"/>
      <c r="L58" s="178" t="str">
        <f t="shared" si="2"/>
        <v>　</v>
      </c>
      <c r="M58" s="25"/>
      <c r="N58" s="23"/>
      <c r="O58" s="195"/>
      <c r="P58" s="24"/>
      <c r="Q58" s="23"/>
      <c r="R58" s="197"/>
      <c r="S58" s="25"/>
      <c r="T58" s="178" t="str">
        <f t="shared" si="4"/>
        <v xml:space="preserve"> </v>
      </c>
      <c r="U58" s="25"/>
      <c r="V58" s="23"/>
      <c r="W58" s="25"/>
    </row>
    <row r="59" spans="1:23" ht="24.95" customHeight="1">
      <c r="A59" s="27">
        <f t="shared" si="1"/>
        <v>57</v>
      </c>
      <c r="B59" s="23"/>
      <c r="C59" s="196"/>
      <c r="D59" s="23"/>
      <c r="E59" s="23"/>
      <c r="F59" s="23"/>
      <c r="G59" s="25"/>
      <c r="H59" s="23"/>
      <c r="I59" s="196"/>
      <c r="J59" s="194"/>
      <c r="K59" s="194"/>
      <c r="L59" s="178" t="str">
        <f t="shared" si="2"/>
        <v>　</v>
      </c>
      <c r="M59" s="25"/>
      <c r="N59" s="23"/>
      <c r="O59" s="195"/>
      <c r="P59" s="24"/>
      <c r="Q59" s="23"/>
      <c r="R59" s="197"/>
      <c r="S59" s="25"/>
      <c r="T59" s="178" t="str">
        <f t="shared" si="4"/>
        <v xml:space="preserve"> </v>
      </c>
      <c r="U59" s="25"/>
      <c r="V59" s="23"/>
      <c r="W59" s="25"/>
    </row>
    <row r="60" spans="1:23" ht="24.95" customHeight="1">
      <c r="A60" s="27">
        <f t="shared" si="1"/>
        <v>58</v>
      </c>
      <c r="B60" s="23"/>
      <c r="C60" s="196"/>
      <c r="D60" s="23"/>
      <c r="E60" s="23"/>
      <c r="F60" s="23"/>
      <c r="G60" s="25"/>
      <c r="H60" s="23"/>
      <c r="I60" s="196"/>
      <c r="J60" s="194"/>
      <c r="K60" s="194"/>
      <c r="L60" s="178" t="str">
        <f t="shared" si="2"/>
        <v>　</v>
      </c>
      <c r="M60" s="25"/>
      <c r="N60" s="23"/>
      <c r="O60" s="195"/>
      <c r="P60" s="24"/>
      <c r="Q60" s="23"/>
      <c r="R60" s="197"/>
      <c r="S60" s="25"/>
      <c r="T60" s="178" t="str">
        <f t="shared" si="4"/>
        <v xml:space="preserve"> </v>
      </c>
      <c r="U60" s="25"/>
      <c r="V60" s="23"/>
      <c r="W60" s="25"/>
    </row>
    <row r="61" spans="1:23" ht="24.95" customHeight="1">
      <c r="A61" s="27">
        <f t="shared" si="1"/>
        <v>59</v>
      </c>
      <c r="B61" s="23"/>
      <c r="C61" s="196"/>
      <c r="D61" s="23"/>
      <c r="E61" s="23"/>
      <c r="F61" s="23"/>
      <c r="G61" s="25"/>
      <c r="H61" s="23"/>
      <c r="I61" s="196"/>
      <c r="J61" s="194"/>
      <c r="K61" s="194"/>
      <c r="L61" s="178" t="str">
        <f t="shared" si="2"/>
        <v>　</v>
      </c>
      <c r="M61" s="25"/>
      <c r="N61" s="23"/>
      <c r="O61" s="195"/>
      <c r="P61" s="24"/>
      <c r="Q61" s="23"/>
      <c r="R61" s="197"/>
      <c r="S61" s="25"/>
      <c r="T61" s="178" t="str">
        <f t="shared" si="4"/>
        <v xml:space="preserve"> </v>
      </c>
      <c r="U61" s="25"/>
      <c r="V61" s="23"/>
      <c r="W61" s="25"/>
    </row>
    <row r="62" spans="1:23" ht="24.95" customHeight="1">
      <c r="A62" s="27">
        <f t="shared" si="1"/>
        <v>60</v>
      </c>
      <c r="B62" s="23"/>
      <c r="C62" s="196"/>
      <c r="D62" s="23"/>
      <c r="E62" s="23"/>
      <c r="F62" s="23"/>
      <c r="G62" s="25"/>
      <c r="H62" s="23"/>
      <c r="I62" s="196"/>
      <c r="J62" s="194"/>
      <c r="K62" s="194"/>
      <c r="L62" s="178" t="str">
        <f t="shared" si="2"/>
        <v>　</v>
      </c>
      <c r="M62" s="25"/>
      <c r="N62" s="23"/>
      <c r="O62" s="195"/>
      <c r="P62" s="24"/>
      <c r="Q62" s="23"/>
      <c r="R62" s="197"/>
      <c r="S62" s="25"/>
      <c r="T62" s="178" t="str">
        <f t="shared" si="4"/>
        <v xml:space="preserve"> </v>
      </c>
      <c r="U62" s="25"/>
      <c r="V62" s="23"/>
      <c r="W62" s="25"/>
    </row>
    <row r="63" spans="1:23" ht="24.95" customHeight="1">
      <c r="A63" s="27">
        <f t="shared" si="1"/>
        <v>61</v>
      </c>
      <c r="B63" s="23"/>
      <c r="C63" s="196"/>
      <c r="D63" s="23"/>
      <c r="E63" s="23"/>
      <c r="F63" s="23"/>
      <c r="G63" s="25"/>
      <c r="H63" s="23"/>
      <c r="I63" s="196"/>
      <c r="J63" s="194"/>
      <c r="K63" s="194"/>
      <c r="L63" s="178" t="str">
        <f t="shared" si="2"/>
        <v>　</v>
      </c>
      <c r="M63" s="25"/>
      <c r="N63" s="23"/>
      <c r="O63" s="195"/>
      <c r="P63" s="24"/>
      <c r="Q63" s="23"/>
      <c r="R63" s="197"/>
      <c r="S63" s="25"/>
      <c r="T63" s="178" t="str">
        <f t="shared" si="4"/>
        <v xml:space="preserve"> </v>
      </c>
      <c r="U63" s="25"/>
      <c r="V63" s="23"/>
      <c r="W63" s="25"/>
    </row>
    <row r="64" spans="1:23" ht="24.95" customHeight="1">
      <c r="A64" s="27">
        <f t="shared" si="1"/>
        <v>62</v>
      </c>
      <c r="B64" s="23"/>
      <c r="C64" s="196"/>
      <c r="D64" s="23"/>
      <c r="E64" s="23"/>
      <c r="F64" s="23"/>
      <c r="G64" s="25"/>
      <c r="H64" s="23"/>
      <c r="I64" s="196"/>
      <c r="J64" s="194"/>
      <c r="K64" s="194"/>
      <c r="L64" s="178" t="str">
        <f t="shared" si="2"/>
        <v>　</v>
      </c>
      <c r="M64" s="25"/>
      <c r="N64" s="23"/>
      <c r="O64" s="195"/>
      <c r="P64" s="24"/>
      <c r="Q64" s="23"/>
      <c r="R64" s="197"/>
      <c r="S64" s="25"/>
      <c r="T64" s="178" t="str">
        <f t="shared" si="4"/>
        <v xml:space="preserve"> </v>
      </c>
      <c r="U64" s="25"/>
      <c r="V64" s="23"/>
      <c r="W64" s="25"/>
    </row>
    <row r="65" spans="1:23" ht="24.95" customHeight="1">
      <c r="A65" s="27">
        <f t="shared" si="1"/>
        <v>63</v>
      </c>
      <c r="B65" s="23"/>
      <c r="C65" s="196"/>
      <c r="D65" s="23"/>
      <c r="E65" s="23"/>
      <c r="F65" s="23"/>
      <c r="G65" s="25"/>
      <c r="H65" s="23"/>
      <c r="I65" s="196"/>
      <c r="J65" s="194"/>
      <c r="K65" s="194"/>
      <c r="L65" s="178" t="str">
        <f t="shared" si="2"/>
        <v>　</v>
      </c>
      <c r="M65" s="25"/>
      <c r="N65" s="23"/>
      <c r="O65" s="195"/>
      <c r="P65" s="24"/>
      <c r="Q65" s="23"/>
      <c r="R65" s="197"/>
      <c r="S65" s="25"/>
      <c r="T65" s="178" t="str">
        <f t="shared" si="4"/>
        <v xml:space="preserve"> </v>
      </c>
      <c r="U65" s="25"/>
      <c r="V65" s="23"/>
      <c r="W65" s="25"/>
    </row>
    <row r="66" spans="1:23" ht="24.95" customHeight="1">
      <c r="A66" s="27">
        <f t="shared" si="1"/>
        <v>64</v>
      </c>
      <c r="B66" s="23"/>
      <c r="C66" s="196"/>
      <c r="D66" s="23"/>
      <c r="E66" s="23"/>
      <c r="F66" s="23"/>
      <c r="G66" s="25"/>
      <c r="H66" s="23"/>
      <c r="I66" s="196"/>
      <c r="J66" s="194"/>
      <c r="K66" s="194"/>
      <c r="L66" s="178" t="str">
        <f t="shared" si="2"/>
        <v>　</v>
      </c>
      <c r="M66" s="25"/>
      <c r="N66" s="23"/>
      <c r="O66" s="195"/>
      <c r="P66" s="24"/>
      <c r="Q66" s="23"/>
      <c r="R66" s="197"/>
      <c r="S66" s="25"/>
      <c r="T66" s="178" t="str">
        <f t="shared" si="4"/>
        <v xml:space="preserve"> </v>
      </c>
      <c r="U66" s="25"/>
      <c r="V66" s="23"/>
      <c r="W66" s="25"/>
    </row>
    <row r="67" spans="1:23" ht="24.95" customHeight="1">
      <c r="A67" s="27">
        <f t="shared" si="1"/>
        <v>65</v>
      </c>
      <c r="B67" s="23"/>
      <c r="C67" s="196"/>
      <c r="D67" s="23"/>
      <c r="E67" s="23"/>
      <c r="F67" s="23"/>
      <c r="G67" s="25"/>
      <c r="H67" s="23"/>
      <c r="I67" s="196"/>
      <c r="J67" s="194"/>
      <c r="K67" s="194"/>
      <c r="L67" s="178" t="str">
        <f t="shared" si="2"/>
        <v>　</v>
      </c>
      <c r="M67" s="25"/>
      <c r="N67" s="23"/>
      <c r="O67" s="195"/>
      <c r="P67" s="24"/>
      <c r="Q67" s="23"/>
      <c r="R67" s="197"/>
      <c r="S67" s="25"/>
      <c r="T67" s="178" t="str">
        <f t="shared" si="4"/>
        <v xml:space="preserve"> </v>
      </c>
      <c r="U67" s="25"/>
      <c r="V67" s="23"/>
      <c r="W67" s="25"/>
    </row>
    <row r="68" spans="1:23" ht="24.95" customHeight="1">
      <c r="A68" s="27">
        <f t="shared" ref="A68:A131" si="5">A67+1</f>
        <v>66</v>
      </c>
      <c r="B68" s="23"/>
      <c r="C68" s="196"/>
      <c r="D68" s="23"/>
      <c r="E68" s="23"/>
      <c r="F68" s="23"/>
      <c r="G68" s="25"/>
      <c r="H68" s="23"/>
      <c r="I68" s="196"/>
      <c r="J68" s="194"/>
      <c r="K68" s="194"/>
      <c r="L68" s="178" t="str">
        <f t="shared" ref="L68:L131" si="6">IF(M68+1=1,"　",M68+1)</f>
        <v>　</v>
      </c>
      <c r="M68" s="25"/>
      <c r="N68" s="23"/>
      <c r="O68" s="195"/>
      <c r="P68" s="24"/>
      <c r="Q68" s="23"/>
      <c r="R68" s="197"/>
      <c r="S68" s="25"/>
      <c r="T68" s="178" t="str">
        <f t="shared" si="4"/>
        <v xml:space="preserve"> </v>
      </c>
      <c r="U68" s="25"/>
      <c r="V68" s="23"/>
      <c r="W68" s="25"/>
    </row>
    <row r="69" spans="1:23" ht="24.95" customHeight="1">
      <c r="A69" s="27">
        <f t="shared" si="5"/>
        <v>67</v>
      </c>
      <c r="B69" s="23"/>
      <c r="C69" s="196"/>
      <c r="D69" s="23"/>
      <c r="E69" s="23"/>
      <c r="F69" s="23"/>
      <c r="G69" s="25"/>
      <c r="H69" s="23"/>
      <c r="I69" s="196"/>
      <c r="J69" s="194"/>
      <c r="K69" s="194"/>
      <c r="L69" s="178" t="str">
        <f t="shared" si="6"/>
        <v>　</v>
      </c>
      <c r="M69" s="25"/>
      <c r="N69" s="23"/>
      <c r="O69" s="195"/>
      <c r="P69" s="24"/>
      <c r="Q69" s="23"/>
      <c r="R69" s="197"/>
      <c r="S69" s="25"/>
      <c r="T69" s="178" t="str">
        <f t="shared" si="4"/>
        <v xml:space="preserve"> </v>
      </c>
      <c r="U69" s="25"/>
      <c r="V69" s="23"/>
      <c r="W69" s="25"/>
    </row>
    <row r="70" spans="1:23" ht="24.95" customHeight="1">
      <c r="A70" s="27">
        <f t="shared" si="5"/>
        <v>68</v>
      </c>
      <c r="B70" s="23"/>
      <c r="C70" s="196"/>
      <c r="D70" s="23"/>
      <c r="E70" s="23"/>
      <c r="F70" s="23"/>
      <c r="G70" s="25"/>
      <c r="H70" s="23"/>
      <c r="I70" s="196"/>
      <c r="J70" s="194"/>
      <c r="K70" s="194"/>
      <c r="L70" s="178" t="str">
        <f t="shared" si="6"/>
        <v>　</v>
      </c>
      <c r="M70" s="25"/>
      <c r="N70" s="23"/>
      <c r="O70" s="195"/>
      <c r="P70" s="24"/>
      <c r="Q70" s="23"/>
      <c r="R70" s="197"/>
      <c r="S70" s="25"/>
      <c r="T70" s="178" t="str">
        <f t="shared" ref="T70:T133" si="7">IF(E70=0," ",E70)</f>
        <v xml:space="preserve"> </v>
      </c>
      <c r="U70" s="25"/>
      <c r="V70" s="23"/>
      <c r="W70" s="25"/>
    </row>
    <row r="71" spans="1:23" ht="24.95" customHeight="1">
      <c r="A71" s="27">
        <f t="shared" si="5"/>
        <v>69</v>
      </c>
      <c r="B71" s="23"/>
      <c r="C71" s="196"/>
      <c r="D71" s="23"/>
      <c r="E71" s="23"/>
      <c r="F71" s="23"/>
      <c r="G71" s="25"/>
      <c r="H71" s="23"/>
      <c r="I71" s="196"/>
      <c r="J71" s="194"/>
      <c r="K71" s="194"/>
      <c r="L71" s="178" t="str">
        <f t="shared" si="6"/>
        <v>　</v>
      </c>
      <c r="M71" s="25"/>
      <c r="N71" s="23"/>
      <c r="O71" s="195"/>
      <c r="P71" s="24"/>
      <c r="Q71" s="23"/>
      <c r="R71" s="197"/>
      <c r="S71" s="25"/>
      <c r="T71" s="178" t="str">
        <f t="shared" si="7"/>
        <v xml:space="preserve"> </v>
      </c>
      <c r="U71" s="25"/>
      <c r="V71" s="23"/>
      <c r="W71" s="25"/>
    </row>
    <row r="72" spans="1:23" ht="24.95" customHeight="1">
      <c r="A72" s="27">
        <f t="shared" si="5"/>
        <v>70</v>
      </c>
      <c r="B72" s="23"/>
      <c r="C72" s="196"/>
      <c r="D72" s="23"/>
      <c r="E72" s="23"/>
      <c r="F72" s="23"/>
      <c r="G72" s="25"/>
      <c r="H72" s="23"/>
      <c r="I72" s="196"/>
      <c r="J72" s="194"/>
      <c r="K72" s="194"/>
      <c r="L72" s="178" t="str">
        <f t="shared" si="6"/>
        <v>　</v>
      </c>
      <c r="M72" s="25"/>
      <c r="N72" s="23"/>
      <c r="O72" s="195"/>
      <c r="P72" s="24"/>
      <c r="Q72" s="23"/>
      <c r="R72" s="197"/>
      <c r="S72" s="25"/>
      <c r="T72" s="178" t="str">
        <f t="shared" si="7"/>
        <v xml:space="preserve"> </v>
      </c>
      <c r="U72" s="25"/>
      <c r="V72" s="23"/>
      <c r="W72" s="25"/>
    </row>
    <row r="73" spans="1:23" ht="24.95" customHeight="1">
      <c r="A73" s="27">
        <f t="shared" si="5"/>
        <v>71</v>
      </c>
      <c r="B73" s="23"/>
      <c r="C73" s="196"/>
      <c r="D73" s="23"/>
      <c r="E73" s="23"/>
      <c r="F73" s="23"/>
      <c r="G73" s="25"/>
      <c r="H73" s="23"/>
      <c r="I73" s="196"/>
      <c r="J73" s="194"/>
      <c r="K73" s="194"/>
      <c r="L73" s="178" t="str">
        <f t="shared" si="6"/>
        <v>　</v>
      </c>
      <c r="M73" s="25"/>
      <c r="N73" s="23"/>
      <c r="O73" s="195"/>
      <c r="P73" s="24"/>
      <c r="Q73" s="23"/>
      <c r="R73" s="197"/>
      <c r="S73" s="25"/>
      <c r="T73" s="178" t="str">
        <f t="shared" si="7"/>
        <v xml:space="preserve"> </v>
      </c>
      <c r="U73" s="25"/>
      <c r="V73" s="23"/>
      <c r="W73" s="25"/>
    </row>
    <row r="74" spans="1:23" ht="24.95" customHeight="1">
      <c r="A74" s="27">
        <f t="shared" si="5"/>
        <v>72</v>
      </c>
      <c r="B74" s="23"/>
      <c r="C74" s="196"/>
      <c r="D74" s="23"/>
      <c r="E74" s="23"/>
      <c r="F74" s="23"/>
      <c r="G74" s="25"/>
      <c r="H74" s="23"/>
      <c r="I74" s="196"/>
      <c r="J74" s="194"/>
      <c r="K74" s="194"/>
      <c r="L74" s="178" t="str">
        <f t="shared" si="6"/>
        <v>　</v>
      </c>
      <c r="M74" s="25"/>
      <c r="N74" s="23"/>
      <c r="O74" s="195"/>
      <c r="P74" s="24"/>
      <c r="Q74" s="23"/>
      <c r="R74" s="197"/>
      <c r="S74" s="25"/>
      <c r="T74" s="178" t="str">
        <f t="shared" si="7"/>
        <v xml:space="preserve"> </v>
      </c>
      <c r="U74" s="25"/>
      <c r="V74" s="23"/>
      <c r="W74" s="25"/>
    </row>
    <row r="75" spans="1:23" ht="24.95" customHeight="1">
      <c r="A75" s="27">
        <f t="shared" si="5"/>
        <v>73</v>
      </c>
      <c r="B75" s="23"/>
      <c r="C75" s="196"/>
      <c r="D75" s="23"/>
      <c r="E75" s="23"/>
      <c r="F75" s="23"/>
      <c r="G75" s="25"/>
      <c r="H75" s="23"/>
      <c r="I75" s="196"/>
      <c r="J75" s="194"/>
      <c r="K75" s="194"/>
      <c r="L75" s="178" t="str">
        <f t="shared" si="6"/>
        <v>　</v>
      </c>
      <c r="M75" s="25"/>
      <c r="N75" s="23"/>
      <c r="O75" s="195"/>
      <c r="P75" s="24"/>
      <c r="Q75" s="23"/>
      <c r="R75" s="197"/>
      <c r="S75" s="25"/>
      <c r="T75" s="178" t="str">
        <f t="shared" si="7"/>
        <v xml:space="preserve"> </v>
      </c>
      <c r="U75" s="25"/>
      <c r="V75" s="23"/>
      <c r="W75" s="25"/>
    </row>
    <row r="76" spans="1:23" ht="24.95" customHeight="1">
      <c r="A76" s="27">
        <f t="shared" si="5"/>
        <v>74</v>
      </c>
      <c r="B76" s="23"/>
      <c r="C76" s="196"/>
      <c r="D76" s="23"/>
      <c r="E76" s="23"/>
      <c r="F76" s="23"/>
      <c r="G76" s="25"/>
      <c r="H76" s="23"/>
      <c r="I76" s="196"/>
      <c r="J76" s="194"/>
      <c r="K76" s="194"/>
      <c r="L76" s="178" t="str">
        <f t="shared" si="6"/>
        <v>　</v>
      </c>
      <c r="M76" s="25"/>
      <c r="N76" s="23"/>
      <c r="O76" s="195"/>
      <c r="P76" s="24"/>
      <c r="Q76" s="23"/>
      <c r="R76" s="197"/>
      <c r="S76" s="25"/>
      <c r="T76" s="178" t="str">
        <f t="shared" si="7"/>
        <v xml:space="preserve"> </v>
      </c>
      <c r="U76" s="25"/>
      <c r="V76" s="23"/>
      <c r="W76" s="25"/>
    </row>
    <row r="77" spans="1:23" ht="24.95" customHeight="1">
      <c r="A77" s="27">
        <f t="shared" si="5"/>
        <v>75</v>
      </c>
      <c r="B77" s="23"/>
      <c r="C77" s="196"/>
      <c r="D77" s="23"/>
      <c r="E77" s="23"/>
      <c r="F77" s="23"/>
      <c r="G77" s="25"/>
      <c r="H77" s="23"/>
      <c r="I77" s="196"/>
      <c r="J77" s="194"/>
      <c r="K77" s="194"/>
      <c r="L77" s="178" t="str">
        <f t="shared" si="6"/>
        <v>　</v>
      </c>
      <c r="M77" s="25"/>
      <c r="N77" s="23"/>
      <c r="O77" s="195"/>
      <c r="P77" s="24"/>
      <c r="Q77" s="23"/>
      <c r="R77" s="197"/>
      <c r="S77" s="25"/>
      <c r="T77" s="178" t="str">
        <f t="shared" si="7"/>
        <v xml:space="preserve"> </v>
      </c>
      <c r="U77" s="25"/>
      <c r="V77" s="23"/>
      <c r="W77" s="25"/>
    </row>
    <row r="78" spans="1:23" ht="24.95" customHeight="1">
      <c r="A78" s="27">
        <f t="shared" si="5"/>
        <v>76</v>
      </c>
      <c r="B78" s="23"/>
      <c r="C78" s="196"/>
      <c r="D78" s="23"/>
      <c r="E78" s="23"/>
      <c r="F78" s="23"/>
      <c r="G78" s="25"/>
      <c r="H78" s="23"/>
      <c r="I78" s="196"/>
      <c r="J78" s="194"/>
      <c r="K78" s="194"/>
      <c r="L78" s="178" t="str">
        <f t="shared" si="6"/>
        <v>　</v>
      </c>
      <c r="M78" s="25"/>
      <c r="N78" s="23"/>
      <c r="O78" s="195"/>
      <c r="P78" s="24"/>
      <c r="Q78" s="23"/>
      <c r="R78" s="197"/>
      <c r="S78" s="25"/>
      <c r="T78" s="178" t="str">
        <f t="shared" si="7"/>
        <v xml:space="preserve"> </v>
      </c>
      <c r="U78" s="25"/>
      <c r="V78" s="23"/>
      <c r="W78" s="25"/>
    </row>
    <row r="79" spans="1:23" ht="24.95" customHeight="1">
      <c r="A79" s="27">
        <f t="shared" si="5"/>
        <v>77</v>
      </c>
      <c r="B79" s="23"/>
      <c r="C79" s="196"/>
      <c r="D79" s="23"/>
      <c r="E79" s="23"/>
      <c r="F79" s="23"/>
      <c r="G79" s="25"/>
      <c r="H79" s="23"/>
      <c r="I79" s="196"/>
      <c r="J79" s="194"/>
      <c r="K79" s="194"/>
      <c r="L79" s="178" t="str">
        <f t="shared" si="6"/>
        <v>　</v>
      </c>
      <c r="M79" s="25"/>
      <c r="N79" s="23"/>
      <c r="O79" s="195"/>
      <c r="P79" s="24"/>
      <c r="Q79" s="23"/>
      <c r="R79" s="197"/>
      <c r="S79" s="25"/>
      <c r="T79" s="178" t="str">
        <f t="shared" si="7"/>
        <v xml:space="preserve"> </v>
      </c>
      <c r="U79" s="25"/>
      <c r="V79" s="23"/>
      <c r="W79" s="25"/>
    </row>
    <row r="80" spans="1:23" ht="24.95" customHeight="1">
      <c r="A80" s="27">
        <f t="shared" si="5"/>
        <v>78</v>
      </c>
      <c r="B80" s="23"/>
      <c r="C80" s="196"/>
      <c r="D80" s="23"/>
      <c r="E80" s="23"/>
      <c r="F80" s="23"/>
      <c r="G80" s="25"/>
      <c r="H80" s="23"/>
      <c r="I80" s="196"/>
      <c r="J80" s="194"/>
      <c r="K80" s="194"/>
      <c r="L80" s="178" t="str">
        <f t="shared" si="6"/>
        <v>　</v>
      </c>
      <c r="M80" s="25"/>
      <c r="N80" s="23"/>
      <c r="O80" s="195"/>
      <c r="P80" s="24"/>
      <c r="Q80" s="23"/>
      <c r="R80" s="197"/>
      <c r="S80" s="25"/>
      <c r="T80" s="178" t="str">
        <f t="shared" si="7"/>
        <v xml:space="preserve"> </v>
      </c>
      <c r="U80" s="25"/>
      <c r="V80" s="23"/>
      <c r="W80" s="25"/>
    </row>
    <row r="81" spans="1:23" ht="24.95" customHeight="1">
      <c r="A81" s="27">
        <f t="shared" si="5"/>
        <v>79</v>
      </c>
      <c r="B81" s="23"/>
      <c r="C81" s="196"/>
      <c r="D81" s="23"/>
      <c r="E81" s="23"/>
      <c r="F81" s="23"/>
      <c r="G81" s="25"/>
      <c r="H81" s="23"/>
      <c r="I81" s="196"/>
      <c r="J81" s="194"/>
      <c r="K81" s="194"/>
      <c r="L81" s="178" t="str">
        <f t="shared" si="6"/>
        <v>　</v>
      </c>
      <c r="M81" s="25"/>
      <c r="N81" s="23"/>
      <c r="O81" s="195"/>
      <c r="P81" s="24"/>
      <c r="Q81" s="23"/>
      <c r="R81" s="197"/>
      <c r="S81" s="25"/>
      <c r="T81" s="178" t="str">
        <f t="shared" si="7"/>
        <v xml:space="preserve"> </v>
      </c>
      <c r="U81" s="25"/>
      <c r="V81" s="23"/>
      <c r="W81" s="25"/>
    </row>
    <row r="82" spans="1:23" ht="24.95" customHeight="1">
      <c r="A82" s="27">
        <f t="shared" si="5"/>
        <v>80</v>
      </c>
      <c r="B82" s="23"/>
      <c r="C82" s="196"/>
      <c r="D82" s="23"/>
      <c r="E82" s="23"/>
      <c r="F82" s="23"/>
      <c r="G82" s="25"/>
      <c r="H82" s="23"/>
      <c r="I82" s="196"/>
      <c r="J82" s="194"/>
      <c r="K82" s="194"/>
      <c r="L82" s="178" t="str">
        <f t="shared" si="6"/>
        <v>　</v>
      </c>
      <c r="M82" s="25"/>
      <c r="N82" s="23"/>
      <c r="O82" s="195"/>
      <c r="P82" s="24"/>
      <c r="Q82" s="23"/>
      <c r="R82" s="197"/>
      <c r="S82" s="25"/>
      <c r="T82" s="178" t="str">
        <f t="shared" si="7"/>
        <v xml:space="preserve"> </v>
      </c>
      <c r="U82" s="25"/>
      <c r="V82" s="23"/>
      <c r="W82" s="25"/>
    </row>
    <row r="83" spans="1:23" ht="24.95" customHeight="1">
      <c r="A83" s="27">
        <f t="shared" si="5"/>
        <v>81</v>
      </c>
      <c r="B83" s="23"/>
      <c r="C83" s="196"/>
      <c r="D83" s="23"/>
      <c r="E83" s="23"/>
      <c r="F83" s="23"/>
      <c r="G83" s="25"/>
      <c r="H83" s="23"/>
      <c r="I83" s="196"/>
      <c r="J83" s="194"/>
      <c r="K83" s="194"/>
      <c r="L83" s="178" t="str">
        <f t="shared" si="6"/>
        <v>　</v>
      </c>
      <c r="M83" s="25"/>
      <c r="N83" s="23"/>
      <c r="O83" s="195"/>
      <c r="P83" s="24"/>
      <c r="Q83" s="23"/>
      <c r="R83" s="197"/>
      <c r="S83" s="25"/>
      <c r="T83" s="178" t="str">
        <f t="shared" si="7"/>
        <v xml:space="preserve"> </v>
      </c>
      <c r="U83" s="25"/>
      <c r="V83" s="23"/>
      <c r="W83" s="25"/>
    </row>
    <row r="84" spans="1:23" ht="24.95" customHeight="1">
      <c r="A84" s="27">
        <f t="shared" si="5"/>
        <v>82</v>
      </c>
      <c r="B84" s="23"/>
      <c r="C84" s="196"/>
      <c r="D84" s="23"/>
      <c r="E84" s="23"/>
      <c r="F84" s="23"/>
      <c r="G84" s="25"/>
      <c r="H84" s="23"/>
      <c r="I84" s="196"/>
      <c r="J84" s="194"/>
      <c r="K84" s="194"/>
      <c r="L84" s="178" t="str">
        <f t="shared" si="6"/>
        <v>　</v>
      </c>
      <c r="M84" s="25"/>
      <c r="N84" s="23"/>
      <c r="O84" s="195"/>
      <c r="P84" s="24"/>
      <c r="Q84" s="23"/>
      <c r="R84" s="197"/>
      <c r="S84" s="25"/>
      <c r="T84" s="178" t="str">
        <f t="shared" si="7"/>
        <v xml:space="preserve"> </v>
      </c>
      <c r="U84" s="25"/>
      <c r="V84" s="23"/>
      <c r="W84" s="25"/>
    </row>
    <row r="85" spans="1:23" ht="24.95" customHeight="1">
      <c r="A85" s="27">
        <f t="shared" si="5"/>
        <v>83</v>
      </c>
      <c r="B85" s="23"/>
      <c r="C85" s="196"/>
      <c r="D85" s="23"/>
      <c r="E85" s="23"/>
      <c r="F85" s="23"/>
      <c r="G85" s="25"/>
      <c r="H85" s="23"/>
      <c r="I85" s="196"/>
      <c r="J85" s="194"/>
      <c r="K85" s="194"/>
      <c r="L85" s="178" t="str">
        <f t="shared" si="6"/>
        <v>　</v>
      </c>
      <c r="M85" s="25"/>
      <c r="N85" s="23"/>
      <c r="O85" s="195"/>
      <c r="P85" s="24"/>
      <c r="Q85" s="23"/>
      <c r="R85" s="197"/>
      <c r="S85" s="25"/>
      <c r="T85" s="178" t="str">
        <f t="shared" si="7"/>
        <v xml:space="preserve"> </v>
      </c>
      <c r="U85" s="25"/>
      <c r="V85" s="23"/>
      <c r="W85" s="25"/>
    </row>
    <row r="86" spans="1:23" ht="24.95" customHeight="1">
      <c r="A86" s="27">
        <f t="shared" si="5"/>
        <v>84</v>
      </c>
      <c r="B86" s="23"/>
      <c r="C86" s="196"/>
      <c r="D86" s="23"/>
      <c r="E86" s="23"/>
      <c r="F86" s="23"/>
      <c r="G86" s="25"/>
      <c r="H86" s="23"/>
      <c r="I86" s="196"/>
      <c r="J86" s="194"/>
      <c r="K86" s="194"/>
      <c r="L86" s="178" t="str">
        <f t="shared" si="6"/>
        <v>　</v>
      </c>
      <c r="M86" s="25"/>
      <c r="N86" s="23"/>
      <c r="O86" s="195"/>
      <c r="P86" s="24"/>
      <c r="Q86" s="23"/>
      <c r="R86" s="197"/>
      <c r="S86" s="25"/>
      <c r="T86" s="178" t="str">
        <f t="shared" si="7"/>
        <v xml:space="preserve"> </v>
      </c>
      <c r="U86" s="25"/>
      <c r="V86" s="23"/>
      <c r="W86" s="25"/>
    </row>
    <row r="87" spans="1:23" ht="24.95" customHeight="1">
      <c r="A87" s="27">
        <f t="shared" si="5"/>
        <v>85</v>
      </c>
      <c r="B87" s="23"/>
      <c r="C87" s="196"/>
      <c r="D87" s="23"/>
      <c r="E87" s="23"/>
      <c r="F87" s="23"/>
      <c r="G87" s="25"/>
      <c r="H87" s="23"/>
      <c r="I87" s="196"/>
      <c r="J87" s="194"/>
      <c r="K87" s="194"/>
      <c r="L87" s="178" t="str">
        <f t="shared" si="6"/>
        <v>　</v>
      </c>
      <c r="M87" s="25"/>
      <c r="N87" s="23"/>
      <c r="O87" s="195"/>
      <c r="P87" s="24"/>
      <c r="Q87" s="23"/>
      <c r="R87" s="197"/>
      <c r="S87" s="25"/>
      <c r="T87" s="178" t="str">
        <f t="shared" si="7"/>
        <v xml:space="preserve"> </v>
      </c>
      <c r="U87" s="25"/>
      <c r="V87" s="23"/>
      <c r="W87" s="25"/>
    </row>
    <row r="88" spans="1:23" ht="24.95" customHeight="1">
      <c r="A88" s="27">
        <f t="shared" si="5"/>
        <v>86</v>
      </c>
      <c r="B88" s="23"/>
      <c r="C88" s="196"/>
      <c r="D88" s="23"/>
      <c r="E88" s="23"/>
      <c r="F88" s="23"/>
      <c r="G88" s="25"/>
      <c r="H88" s="23"/>
      <c r="I88" s="196"/>
      <c r="J88" s="194"/>
      <c r="K88" s="194"/>
      <c r="L88" s="178" t="str">
        <f t="shared" si="6"/>
        <v>　</v>
      </c>
      <c r="M88" s="25"/>
      <c r="N88" s="23"/>
      <c r="O88" s="195"/>
      <c r="P88" s="24"/>
      <c r="Q88" s="23"/>
      <c r="R88" s="197"/>
      <c r="S88" s="25"/>
      <c r="T88" s="178" t="str">
        <f t="shared" si="7"/>
        <v xml:space="preserve"> </v>
      </c>
      <c r="U88" s="25"/>
      <c r="V88" s="23"/>
      <c r="W88" s="25"/>
    </row>
    <row r="89" spans="1:23" ht="24.95" customHeight="1">
      <c r="A89" s="27">
        <f t="shared" si="5"/>
        <v>87</v>
      </c>
      <c r="B89" s="23"/>
      <c r="C89" s="196"/>
      <c r="D89" s="23"/>
      <c r="E89" s="23"/>
      <c r="F89" s="23"/>
      <c r="G89" s="25"/>
      <c r="H89" s="23"/>
      <c r="I89" s="196"/>
      <c r="J89" s="194"/>
      <c r="K89" s="194"/>
      <c r="L89" s="178" t="str">
        <f t="shared" si="6"/>
        <v>　</v>
      </c>
      <c r="M89" s="25"/>
      <c r="N89" s="23"/>
      <c r="O89" s="195"/>
      <c r="P89" s="24"/>
      <c r="Q89" s="23"/>
      <c r="R89" s="197"/>
      <c r="S89" s="25"/>
      <c r="T89" s="178" t="str">
        <f t="shared" si="7"/>
        <v xml:space="preserve"> </v>
      </c>
      <c r="U89" s="25"/>
      <c r="V89" s="23"/>
      <c r="W89" s="25"/>
    </row>
    <row r="90" spans="1:23" ht="24.95" customHeight="1">
      <c r="A90" s="27">
        <f t="shared" si="5"/>
        <v>88</v>
      </c>
      <c r="B90" s="23"/>
      <c r="C90" s="196"/>
      <c r="D90" s="23"/>
      <c r="E90" s="23"/>
      <c r="F90" s="23"/>
      <c r="G90" s="25"/>
      <c r="H90" s="23"/>
      <c r="I90" s="196"/>
      <c r="J90" s="194"/>
      <c r="K90" s="194"/>
      <c r="L90" s="178" t="str">
        <f t="shared" si="6"/>
        <v>　</v>
      </c>
      <c r="M90" s="25"/>
      <c r="N90" s="23"/>
      <c r="O90" s="195"/>
      <c r="P90" s="24"/>
      <c r="Q90" s="23"/>
      <c r="R90" s="197"/>
      <c r="S90" s="25"/>
      <c r="T90" s="178" t="str">
        <f t="shared" si="7"/>
        <v xml:space="preserve"> </v>
      </c>
      <c r="U90" s="25"/>
      <c r="V90" s="23"/>
      <c r="W90" s="25"/>
    </row>
    <row r="91" spans="1:23" ht="24.95" customHeight="1">
      <c r="A91" s="27">
        <f t="shared" si="5"/>
        <v>89</v>
      </c>
      <c r="B91" s="23"/>
      <c r="C91" s="196"/>
      <c r="D91" s="23"/>
      <c r="E91" s="23"/>
      <c r="F91" s="23"/>
      <c r="G91" s="25"/>
      <c r="H91" s="23"/>
      <c r="I91" s="196"/>
      <c r="J91" s="194"/>
      <c r="K91" s="194"/>
      <c r="L91" s="178" t="str">
        <f t="shared" si="6"/>
        <v>　</v>
      </c>
      <c r="M91" s="25"/>
      <c r="N91" s="23"/>
      <c r="O91" s="195"/>
      <c r="P91" s="24"/>
      <c r="Q91" s="23"/>
      <c r="R91" s="197"/>
      <c r="S91" s="25"/>
      <c r="T91" s="178" t="str">
        <f t="shared" si="7"/>
        <v xml:space="preserve"> </v>
      </c>
      <c r="U91" s="25"/>
      <c r="V91" s="23"/>
      <c r="W91" s="25"/>
    </row>
    <row r="92" spans="1:23" ht="24.95" customHeight="1">
      <c r="A92" s="27">
        <f t="shared" si="5"/>
        <v>90</v>
      </c>
      <c r="B92" s="23"/>
      <c r="C92" s="196"/>
      <c r="D92" s="23"/>
      <c r="E92" s="23"/>
      <c r="F92" s="23"/>
      <c r="G92" s="25"/>
      <c r="H92" s="23"/>
      <c r="I92" s="196"/>
      <c r="J92" s="194"/>
      <c r="K92" s="194"/>
      <c r="L92" s="178" t="str">
        <f t="shared" si="6"/>
        <v>　</v>
      </c>
      <c r="M92" s="25"/>
      <c r="N92" s="23"/>
      <c r="O92" s="195"/>
      <c r="P92" s="24"/>
      <c r="Q92" s="23"/>
      <c r="R92" s="197"/>
      <c r="S92" s="25"/>
      <c r="T92" s="178" t="str">
        <f t="shared" si="7"/>
        <v xml:space="preserve"> </v>
      </c>
      <c r="U92" s="25"/>
      <c r="V92" s="23"/>
      <c r="W92" s="25"/>
    </row>
    <row r="93" spans="1:23" ht="24.95" customHeight="1">
      <c r="A93" s="27">
        <f t="shared" si="5"/>
        <v>91</v>
      </c>
      <c r="B93" s="23"/>
      <c r="C93" s="196"/>
      <c r="D93" s="23"/>
      <c r="E93" s="23"/>
      <c r="F93" s="23"/>
      <c r="G93" s="25"/>
      <c r="H93" s="23"/>
      <c r="I93" s="196"/>
      <c r="J93" s="194"/>
      <c r="K93" s="194"/>
      <c r="L93" s="178" t="str">
        <f t="shared" si="6"/>
        <v>　</v>
      </c>
      <c r="M93" s="25"/>
      <c r="N93" s="23"/>
      <c r="O93" s="195"/>
      <c r="P93" s="24"/>
      <c r="Q93" s="23"/>
      <c r="R93" s="197"/>
      <c r="S93" s="25"/>
      <c r="T93" s="178" t="str">
        <f t="shared" si="7"/>
        <v xml:space="preserve"> </v>
      </c>
      <c r="U93" s="25"/>
      <c r="V93" s="23"/>
      <c r="W93" s="25"/>
    </row>
    <row r="94" spans="1:23" ht="24.95" customHeight="1">
      <c r="A94" s="27">
        <f t="shared" si="5"/>
        <v>92</v>
      </c>
      <c r="B94" s="23"/>
      <c r="C94" s="196"/>
      <c r="D94" s="23"/>
      <c r="E94" s="23"/>
      <c r="F94" s="23"/>
      <c r="G94" s="25"/>
      <c r="H94" s="23"/>
      <c r="I94" s="196"/>
      <c r="J94" s="194"/>
      <c r="K94" s="194"/>
      <c r="L94" s="178" t="str">
        <f t="shared" si="6"/>
        <v>　</v>
      </c>
      <c r="M94" s="25"/>
      <c r="N94" s="23"/>
      <c r="O94" s="195"/>
      <c r="P94" s="24"/>
      <c r="Q94" s="23"/>
      <c r="R94" s="197"/>
      <c r="S94" s="25"/>
      <c r="T94" s="178" t="str">
        <f t="shared" si="7"/>
        <v xml:space="preserve"> </v>
      </c>
      <c r="U94" s="25"/>
      <c r="V94" s="23"/>
      <c r="W94" s="25"/>
    </row>
    <row r="95" spans="1:23" ht="24.95" customHeight="1">
      <c r="A95" s="27">
        <f t="shared" si="5"/>
        <v>93</v>
      </c>
      <c r="B95" s="23"/>
      <c r="C95" s="196"/>
      <c r="D95" s="23"/>
      <c r="E95" s="23"/>
      <c r="F95" s="23"/>
      <c r="G95" s="25"/>
      <c r="H95" s="23"/>
      <c r="I95" s="196"/>
      <c r="J95" s="194"/>
      <c r="K95" s="194"/>
      <c r="L95" s="178" t="str">
        <f t="shared" si="6"/>
        <v>　</v>
      </c>
      <c r="M95" s="25"/>
      <c r="N95" s="23"/>
      <c r="O95" s="195"/>
      <c r="P95" s="24"/>
      <c r="Q95" s="23"/>
      <c r="R95" s="197"/>
      <c r="S95" s="25"/>
      <c r="T95" s="178" t="str">
        <f t="shared" si="7"/>
        <v xml:space="preserve"> </v>
      </c>
      <c r="U95" s="25"/>
      <c r="V95" s="23"/>
      <c r="W95" s="25"/>
    </row>
    <row r="96" spans="1:23" ht="24.95" customHeight="1">
      <c r="A96" s="27">
        <f t="shared" si="5"/>
        <v>94</v>
      </c>
      <c r="B96" s="23"/>
      <c r="C96" s="196"/>
      <c r="D96" s="23"/>
      <c r="E96" s="23"/>
      <c r="F96" s="23"/>
      <c r="G96" s="25"/>
      <c r="H96" s="23"/>
      <c r="I96" s="196"/>
      <c r="J96" s="194"/>
      <c r="K96" s="194"/>
      <c r="L96" s="178" t="str">
        <f t="shared" si="6"/>
        <v>　</v>
      </c>
      <c r="M96" s="25"/>
      <c r="N96" s="23"/>
      <c r="O96" s="195"/>
      <c r="P96" s="24"/>
      <c r="Q96" s="23"/>
      <c r="R96" s="197"/>
      <c r="S96" s="25"/>
      <c r="T96" s="178" t="str">
        <f t="shared" si="7"/>
        <v xml:space="preserve"> </v>
      </c>
      <c r="U96" s="25"/>
      <c r="V96" s="23"/>
      <c r="W96" s="25"/>
    </row>
    <row r="97" spans="1:23" ht="24.95" customHeight="1">
      <c r="A97" s="27">
        <f t="shared" si="5"/>
        <v>95</v>
      </c>
      <c r="B97" s="23"/>
      <c r="C97" s="196"/>
      <c r="D97" s="23"/>
      <c r="E97" s="23"/>
      <c r="F97" s="23"/>
      <c r="G97" s="25"/>
      <c r="H97" s="23"/>
      <c r="I97" s="196"/>
      <c r="J97" s="194"/>
      <c r="K97" s="194"/>
      <c r="L97" s="178" t="str">
        <f t="shared" si="6"/>
        <v>　</v>
      </c>
      <c r="M97" s="25"/>
      <c r="N97" s="23"/>
      <c r="O97" s="195"/>
      <c r="P97" s="24"/>
      <c r="Q97" s="23"/>
      <c r="R97" s="197"/>
      <c r="S97" s="25"/>
      <c r="T97" s="178" t="str">
        <f t="shared" si="7"/>
        <v xml:space="preserve"> </v>
      </c>
      <c r="U97" s="25"/>
      <c r="V97" s="23"/>
      <c r="W97" s="25"/>
    </row>
    <row r="98" spans="1:23" ht="24.95" customHeight="1">
      <c r="A98" s="27">
        <f t="shared" si="5"/>
        <v>96</v>
      </c>
      <c r="B98" s="23"/>
      <c r="C98" s="196"/>
      <c r="D98" s="23"/>
      <c r="E98" s="23"/>
      <c r="F98" s="23"/>
      <c r="G98" s="25"/>
      <c r="H98" s="23"/>
      <c r="I98" s="196"/>
      <c r="J98" s="194"/>
      <c r="K98" s="194"/>
      <c r="L98" s="178" t="str">
        <f t="shared" si="6"/>
        <v>　</v>
      </c>
      <c r="M98" s="25"/>
      <c r="N98" s="23"/>
      <c r="O98" s="195"/>
      <c r="P98" s="24"/>
      <c r="Q98" s="23"/>
      <c r="R98" s="197"/>
      <c r="S98" s="25"/>
      <c r="T98" s="178" t="str">
        <f t="shared" si="7"/>
        <v xml:space="preserve"> </v>
      </c>
      <c r="U98" s="25"/>
      <c r="V98" s="23"/>
      <c r="W98" s="25"/>
    </row>
    <row r="99" spans="1:23" ht="24.95" customHeight="1">
      <c r="A99" s="27">
        <f t="shared" si="5"/>
        <v>97</v>
      </c>
      <c r="B99" s="23"/>
      <c r="C99" s="196"/>
      <c r="D99" s="23"/>
      <c r="E99" s="23"/>
      <c r="F99" s="23"/>
      <c r="G99" s="25"/>
      <c r="H99" s="23"/>
      <c r="I99" s="196"/>
      <c r="J99" s="194"/>
      <c r="K99" s="194"/>
      <c r="L99" s="178" t="str">
        <f t="shared" si="6"/>
        <v>　</v>
      </c>
      <c r="M99" s="25"/>
      <c r="N99" s="23"/>
      <c r="O99" s="195"/>
      <c r="P99" s="24"/>
      <c r="Q99" s="23"/>
      <c r="R99" s="197"/>
      <c r="S99" s="25"/>
      <c r="T99" s="178" t="str">
        <f t="shared" si="7"/>
        <v xml:space="preserve"> </v>
      </c>
      <c r="U99" s="25"/>
      <c r="V99" s="23"/>
      <c r="W99" s="25"/>
    </row>
    <row r="100" spans="1:23" ht="24.95" customHeight="1">
      <c r="A100" s="27">
        <f t="shared" si="5"/>
        <v>98</v>
      </c>
      <c r="B100" s="23"/>
      <c r="C100" s="196"/>
      <c r="D100" s="23"/>
      <c r="E100" s="23"/>
      <c r="F100" s="23"/>
      <c r="G100" s="25"/>
      <c r="H100" s="23"/>
      <c r="I100" s="196"/>
      <c r="J100" s="194"/>
      <c r="K100" s="194"/>
      <c r="L100" s="178" t="str">
        <f t="shared" si="6"/>
        <v>　</v>
      </c>
      <c r="M100" s="25"/>
      <c r="N100" s="23"/>
      <c r="O100" s="195"/>
      <c r="P100" s="24"/>
      <c r="Q100" s="23"/>
      <c r="R100" s="197"/>
      <c r="S100" s="25"/>
      <c r="T100" s="178" t="str">
        <f t="shared" si="7"/>
        <v xml:space="preserve"> </v>
      </c>
      <c r="U100" s="25"/>
      <c r="V100" s="23"/>
      <c r="W100" s="25"/>
    </row>
    <row r="101" spans="1:23" ht="24.95" customHeight="1">
      <c r="A101" s="27">
        <f t="shared" si="5"/>
        <v>99</v>
      </c>
      <c r="B101" s="23"/>
      <c r="C101" s="196"/>
      <c r="D101" s="23"/>
      <c r="E101" s="23"/>
      <c r="F101" s="23"/>
      <c r="G101" s="25"/>
      <c r="H101" s="23"/>
      <c r="I101" s="196"/>
      <c r="J101" s="194"/>
      <c r="K101" s="194"/>
      <c r="L101" s="178" t="str">
        <f t="shared" si="6"/>
        <v>　</v>
      </c>
      <c r="M101" s="25"/>
      <c r="N101" s="23"/>
      <c r="O101" s="195"/>
      <c r="P101" s="24"/>
      <c r="Q101" s="23"/>
      <c r="R101" s="197"/>
      <c r="S101" s="25"/>
      <c r="T101" s="178" t="str">
        <f t="shared" si="7"/>
        <v xml:space="preserve"> </v>
      </c>
      <c r="U101" s="25"/>
      <c r="V101" s="23"/>
      <c r="W101" s="25"/>
    </row>
    <row r="102" spans="1:23" ht="24.95" customHeight="1">
      <c r="A102" s="27">
        <f t="shared" si="5"/>
        <v>100</v>
      </c>
      <c r="B102" s="23"/>
      <c r="C102" s="196"/>
      <c r="D102" s="23"/>
      <c r="E102" s="23"/>
      <c r="F102" s="23"/>
      <c r="G102" s="25"/>
      <c r="H102" s="23"/>
      <c r="I102" s="196"/>
      <c r="J102" s="194"/>
      <c r="K102" s="194"/>
      <c r="L102" s="178" t="str">
        <f t="shared" si="6"/>
        <v>　</v>
      </c>
      <c r="M102" s="25"/>
      <c r="N102" s="23"/>
      <c r="O102" s="195"/>
      <c r="P102" s="24"/>
      <c r="Q102" s="23"/>
      <c r="R102" s="197"/>
      <c r="S102" s="25"/>
      <c r="T102" s="178" t="str">
        <f t="shared" si="7"/>
        <v xml:space="preserve"> </v>
      </c>
      <c r="U102" s="25"/>
      <c r="V102" s="23"/>
      <c r="W102" s="25"/>
    </row>
    <row r="103" spans="1:23" ht="24.95" customHeight="1">
      <c r="A103" s="27">
        <f t="shared" si="5"/>
        <v>101</v>
      </c>
      <c r="B103" s="23"/>
      <c r="C103" s="196"/>
      <c r="D103" s="23"/>
      <c r="E103" s="23"/>
      <c r="F103" s="23"/>
      <c r="G103" s="25"/>
      <c r="H103" s="23"/>
      <c r="I103" s="196"/>
      <c r="J103" s="194"/>
      <c r="K103" s="194"/>
      <c r="L103" s="178" t="str">
        <f t="shared" si="6"/>
        <v>　</v>
      </c>
      <c r="M103" s="25"/>
      <c r="N103" s="23"/>
      <c r="O103" s="195"/>
      <c r="P103" s="24"/>
      <c r="Q103" s="23"/>
      <c r="R103" s="197"/>
      <c r="S103" s="25"/>
      <c r="T103" s="178" t="str">
        <f t="shared" si="7"/>
        <v xml:space="preserve"> </v>
      </c>
      <c r="U103" s="25"/>
      <c r="V103" s="23"/>
      <c r="W103" s="25"/>
    </row>
    <row r="104" spans="1:23" ht="24.95" customHeight="1">
      <c r="A104" s="27">
        <f t="shared" si="5"/>
        <v>102</v>
      </c>
      <c r="B104" s="23"/>
      <c r="C104" s="196"/>
      <c r="D104" s="23"/>
      <c r="E104" s="23"/>
      <c r="F104" s="23"/>
      <c r="G104" s="25"/>
      <c r="H104" s="23"/>
      <c r="I104" s="196"/>
      <c r="J104" s="194"/>
      <c r="K104" s="194"/>
      <c r="L104" s="178" t="str">
        <f t="shared" si="6"/>
        <v>　</v>
      </c>
      <c r="M104" s="25"/>
      <c r="N104" s="23"/>
      <c r="O104" s="195"/>
      <c r="P104" s="24"/>
      <c r="Q104" s="23"/>
      <c r="R104" s="197"/>
      <c r="S104" s="25"/>
      <c r="T104" s="178" t="str">
        <f t="shared" si="7"/>
        <v xml:space="preserve"> </v>
      </c>
      <c r="U104" s="25"/>
      <c r="V104" s="23"/>
      <c r="W104" s="25"/>
    </row>
    <row r="105" spans="1:23" ht="24.95" customHeight="1">
      <c r="A105" s="27">
        <f t="shared" si="5"/>
        <v>103</v>
      </c>
      <c r="B105" s="23"/>
      <c r="C105" s="196"/>
      <c r="D105" s="23"/>
      <c r="E105" s="23"/>
      <c r="F105" s="23"/>
      <c r="G105" s="25"/>
      <c r="H105" s="23"/>
      <c r="I105" s="196"/>
      <c r="J105" s="194"/>
      <c r="K105" s="194"/>
      <c r="L105" s="178" t="str">
        <f t="shared" si="6"/>
        <v>　</v>
      </c>
      <c r="M105" s="25"/>
      <c r="N105" s="23"/>
      <c r="O105" s="195"/>
      <c r="P105" s="24"/>
      <c r="Q105" s="23"/>
      <c r="R105" s="197"/>
      <c r="S105" s="25"/>
      <c r="T105" s="178" t="str">
        <f t="shared" si="7"/>
        <v xml:space="preserve"> </v>
      </c>
      <c r="U105" s="25"/>
      <c r="V105" s="23"/>
      <c r="W105" s="25"/>
    </row>
    <row r="106" spans="1:23" ht="24.95" customHeight="1">
      <c r="A106" s="27">
        <f t="shared" si="5"/>
        <v>104</v>
      </c>
      <c r="B106" s="23"/>
      <c r="C106" s="196"/>
      <c r="D106" s="23"/>
      <c r="E106" s="23"/>
      <c r="F106" s="23"/>
      <c r="G106" s="25"/>
      <c r="H106" s="23"/>
      <c r="I106" s="196"/>
      <c r="J106" s="194"/>
      <c r="K106" s="194"/>
      <c r="L106" s="178" t="str">
        <f t="shared" si="6"/>
        <v>　</v>
      </c>
      <c r="M106" s="25"/>
      <c r="N106" s="23"/>
      <c r="O106" s="195"/>
      <c r="P106" s="24"/>
      <c r="Q106" s="23"/>
      <c r="R106" s="197"/>
      <c r="S106" s="25"/>
      <c r="T106" s="178" t="str">
        <f t="shared" si="7"/>
        <v xml:space="preserve"> </v>
      </c>
      <c r="U106" s="25"/>
      <c r="V106" s="23"/>
      <c r="W106" s="25"/>
    </row>
    <row r="107" spans="1:23" ht="24.95" customHeight="1">
      <c r="A107" s="27">
        <f t="shared" si="5"/>
        <v>105</v>
      </c>
      <c r="B107" s="23"/>
      <c r="C107" s="196"/>
      <c r="D107" s="23"/>
      <c r="E107" s="23"/>
      <c r="F107" s="23"/>
      <c r="G107" s="25"/>
      <c r="H107" s="23"/>
      <c r="I107" s="196"/>
      <c r="J107" s="194"/>
      <c r="K107" s="194"/>
      <c r="L107" s="178" t="str">
        <f t="shared" si="6"/>
        <v>　</v>
      </c>
      <c r="M107" s="25"/>
      <c r="N107" s="23"/>
      <c r="O107" s="195"/>
      <c r="P107" s="24"/>
      <c r="Q107" s="23"/>
      <c r="R107" s="197"/>
      <c r="S107" s="25"/>
      <c r="T107" s="178" t="str">
        <f t="shared" si="7"/>
        <v xml:space="preserve"> </v>
      </c>
      <c r="U107" s="25"/>
      <c r="V107" s="23"/>
      <c r="W107" s="25"/>
    </row>
    <row r="108" spans="1:23" ht="24.95" customHeight="1">
      <c r="A108" s="27">
        <f t="shared" si="5"/>
        <v>106</v>
      </c>
      <c r="B108" s="23"/>
      <c r="C108" s="196"/>
      <c r="D108" s="23"/>
      <c r="E108" s="23"/>
      <c r="F108" s="23"/>
      <c r="G108" s="25"/>
      <c r="H108" s="23"/>
      <c r="I108" s="196"/>
      <c r="J108" s="194"/>
      <c r="K108" s="194"/>
      <c r="L108" s="178" t="str">
        <f t="shared" si="6"/>
        <v>　</v>
      </c>
      <c r="M108" s="25"/>
      <c r="N108" s="23"/>
      <c r="O108" s="195"/>
      <c r="P108" s="24"/>
      <c r="Q108" s="23"/>
      <c r="R108" s="197"/>
      <c r="S108" s="25"/>
      <c r="T108" s="178" t="str">
        <f t="shared" si="7"/>
        <v xml:space="preserve"> </v>
      </c>
      <c r="U108" s="25"/>
      <c r="V108" s="23"/>
      <c r="W108" s="25"/>
    </row>
    <row r="109" spans="1:23" ht="24.95" customHeight="1">
      <c r="A109" s="27">
        <f t="shared" si="5"/>
        <v>107</v>
      </c>
      <c r="B109" s="23"/>
      <c r="C109" s="196"/>
      <c r="D109" s="23"/>
      <c r="E109" s="23"/>
      <c r="F109" s="23"/>
      <c r="G109" s="25"/>
      <c r="H109" s="23"/>
      <c r="I109" s="196"/>
      <c r="J109" s="194"/>
      <c r="K109" s="194"/>
      <c r="L109" s="178" t="str">
        <f t="shared" si="6"/>
        <v>　</v>
      </c>
      <c r="M109" s="25"/>
      <c r="N109" s="23"/>
      <c r="O109" s="195"/>
      <c r="P109" s="24"/>
      <c r="Q109" s="23"/>
      <c r="R109" s="197"/>
      <c r="S109" s="25"/>
      <c r="T109" s="178" t="str">
        <f t="shared" si="7"/>
        <v xml:space="preserve"> </v>
      </c>
      <c r="U109" s="25"/>
      <c r="V109" s="23"/>
      <c r="W109" s="25"/>
    </row>
    <row r="110" spans="1:23" ht="24.95" customHeight="1">
      <c r="A110" s="27">
        <f t="shared" si="5"/>
        <v>108</v>
      </c>
      <c r="B110" s="23"/>
      <c r="C110" s="196"/>
      <c r="D110" s="23"/>
      <c r="E110" s="23"/>
      <c r="F110" s="23"/>
      <c r="G110" s="25"/>
      <c r="H110" s="23"/>
      <c r="I110" s="196"/>
      <c r="J110" s="194"/>
      <c r="K110" s="194"/>
      <c r="L110" s="178" t="str">
        <f t="shared" si="6"/>
        <v>　</v>
      </c>
      <c r="M110" s="25"/>
      <c r="N110" s="23"/>
      <c r="O110" s="195"/>
      <c r="P110" s="24"/>
      <c r="Q110" s="23"/>
      <c r="R110" s="197"/>
      <c r="S110" s="25"/>
      <c r="T110" s="178" t="str">
        <f t="shared" si="7"/>
        <v xml:space="preserve"> </v>
      </c>
      <c r="U110" s="25"/>
      <c r="V110" s="23"/>
      <c r="W110" s="25"/>
    </row>
    <row r="111" spans="1:23" ht="24.95" customHeight="1">
      <c r="A111" s="27">
        <f t="shared" si="5"/>
        <v>109</v>
      </c>
      <c r="B111" s="23"/>
      <c r="C111" s="196"/>
      <c r="D111" s="23"/>
      <c r="E111" s="23"/>
      <c r="F111" s="23"/>
      <c r="G111" s="25"/>
      <c r="H111" s="23"/>
      <c r="I111" s="196"/>
      <c r="J111" s="194"/>
      <c r="K111" s="194"/>
      <c r="L111" s="178" t="str">
        <f t="shared" si="6"/>
        <v>　</v>
      </c>
      <c r="M111" s="25"/>
      <c r="N111" s="23"/>
      <c r="O111" s="195"/>
      <c r="P111" s="24"/>
      <c r="Q111" s="23"/>
      <c r="R111" s="197"/>
      <c r="S111" s="25"/>
      <c r="T111" s="178" t="str">
        <f t="shared" si="7"/>
        <v xml:space="preserve"> </v>
      </c>
      <c r="U111" s="25"/>
      <c r="V111" s="23"/>
      <c r="W111" s="25"/>
    </row>
    <row r="112" spans="1:23" ht="24.95" customHeight="1">
      <c r="A112" s="27">
        <f t="shared" si="5"/>
        <v>110</v>
      </c>
      <c r="B112" s="23"/>
      <c r="C112" s="196"/>
      <c r="D112" s="23"/>
      <c r="E112" s="23"/>
      <c r="F112" s="23"/>
      <c r="G112" s="25"/>
      <c r="H112" s="23"/>
      <c r="I112" s="196"/>
      <c r="J112" s="194"/>
      <c r="K112" s="194"/>
      <c r="L112" s="178" t="str">
        <f t="shared" si="6"/>
        <v>　</v>
      </c>
      <c r="M112" s="25"/>
      <c r="N112" s="23"/>
      <c r="O112" s="195"/>
      <c r="P112" s="24"/>
      <c r="Q112" s="23"/>
      <c r="R112" s="197"/>
      <c r="S112" s="25"/>
      <c r="T112" s="178" t="str">
        <f t="shared" si="7"/>
        <v xml:space="preserve"> </v>
      </c>
      <c r="U112" s="25"/>
      <c r="V112" s="23"/>
      <c r="W112" s="25"/>
    </row>
    <row r="113" spans="1:23" ht="24.95" customHeight="1">
      <c r="A113" s="27">
        <f t="shared" si="5"/>
        <v>111</v>
      </c>
      <c r="B113" s="23"/>
      <c r="C113" s="196"/>
      <c r="D113" s="23"/>
      <c r="E113" s="23"/>
      <c r="F113" s="23"/>
      <c r="G113" s="25"/>
      <c r="H113" s="23"/>
      <c r="I113" s="196"/>
      <c r="J113" s="194"/>
      <c r="K113" s="194"/>
      <c r="L113" s="178" t="str">
        <f t="shared" si="6"/>
        <v>　</v>
      </c>
      <c r="M113" s="25"/>
      <c r="N113" s="23"/>
      <c r="O113" s="195"/>
      <c r="P113" s="24"/>
      <c r="Q113" s="23"/>
      <c r="R113" s="197"/>
      <c r="S113" s="25"/>
      <c r="T113" s="178" t="str">
        <f t="shared" si="7"/>
        <v xml:space="preserve"> </v>
      </c>
      <c r="U113" s="25"/>
      <c r="V113" s="23"/>
      <c r="W113" s="25"/>
    </row>
    <row r="114" spans="1:23" ht="24.95" customHeight="1">
      <c r="A114" s="27">
        <f t="shared" si="5"/>
        <v>112</v>
      </c>
      <c r="B114" s="23"/>
      <c r="C114" s="196"/>
      <c r="D114" s="23"/>
      <c r="E114" s="23"/>
      <c r="F114" s="23"/>
      <c r="G114" s="25"/>
      <c r="H114" s="23"/>
      <c r="I114" s="196"/>
      <c r="J114" s="194"/>
      <c r="K114" s="194"/>
      <c r="L114" s="178" t="str">
        <f t="shared" si="6"/>
        <v>　</v>
      </c>
      <c r="M114" s="25"/>
      <c r="N114" s="23"/>
      <c r="O114" s="195"/>
      <c r="P114" s="24"/>
      <c r="Q114" s="23"/>
      <c r="R114" s="197"/>
      <c r="S114" s="25"/>
      <c r="T114" s="178" t="str">
        <f t="shared" si="7"/>
        <v xml:space="preserve"> </v>
      </c>
      <c r="U114" s="25"/>
      <c r="V114" s="23"/>
      <c r="W114" s="25"/>
    </row>
    <row r="115" spans="1:23" ht="24.95" customHeight="1">
      <c r="A115" s="27">
        <f t="shared" si="5"/>
        <v>113</v>
      </c>
      <c r="B115" s="23"/>
      <c r="C115" s="196"/>
      <c r="D115" s="23"/>
      <c r="E115" s="23"/>
      <c r="F115" s="23"/>
      <c r="G115" s="25"/>
      <c r="H115" s="23"/>
      <c r="I115" s="196"/>
      <c r="J115" s="194"/>
      <c r="K115" s="194"/>
      <c r="L115" s="178" t="str">
        <f t="shared" si="6"/>
        <v>　</v>
      </c>
      <c r="M115" s="25"/>
      <c r="N115" s="23"/>
      <c r="O115" s="195"/>
      <c r="P115" s="24"/>
      <c r="Q115" s="23"/>
      <c r="R115" s="197"/>
      <c r="S115" s="25"/>
      <c r="T115" s="178" t="str">
        <f t="shared" si="7"/>
        <v xml:space="preserve"> </v>
      </c>
      <c r="U115" s="25"/>
      <c r="V115" s="23"/>
      <c r="W115" s="25"/>
    </row>
    <row r="116" spans="1:23" ht="24.95" customHeight="1">
      <c r="A116" s="27">
        <f t="shared" si="5"/>
        <v>114</v>
      </c>
      <c r="B116" s="23"/>
      <c r="C116" s="196"/>
      <c r="D116" s="23"/>
      <c r="E116" s="23"/>
      <c r="F116" s="23"/>
      <c r="G116" s="25"/>
      <c r="H116" s="23"/>
      <c r="I116" s="196"/>
      <c r="J116" s="194"/>
      <c r="K116" s="194"/>
      <c r="L116" s="178" t="str">
        <f t="shared" si="6"/>
        <v>　</v>
      </c>
      <c r="M116" s="25"/>
      <c r="N116" s="23"/>
      <c r="O116" s="195"/>
      <c r="P116" s="24"/>
      <c r="Q116" s="23"/>
      <c r="R116" s="197"/>
      <c r="S116" s="25"/>
      <c r="T116" s="178" t="str">
        <f t="shared" si="7"/>
        <v xml:space="preserve"> </v>
      </c>
      <c r="U116" s="25"/>
      <c r="V116" s="23"/>
      <c r="W116" s="25"/>
    </row>
    <row r="117" spans="1:23" ht="24.95" customHeight="1">
      <c r="A117" s="27">
        <f t="shared" si="5"/>
        <v>115</v>
      </c>
      <c r="B117" s="23"/>
      <c r="C117" s="196"/>
      <c r="D117" s="23"/>
      <c r="E117" s="23"/>
      <c r="F117" s="23"/>
      <c r="G117" s="25"/>
      <c r="H117" s="23"/>
      <c r="I117" s="196"/>
      <c r="J117" s="194"/>
      <c r="K117" s="194"/>
      <c r="L117" s="178" t="str">
        <f t="shared" si="6"/>
        <v>　</v>
      </c>
      <c r="M117" s="25"/>
      <c r="N117" s="23"/>
      <c r="O117" s="195"/>
      <c r="P117" s="24"/>
      <c r="Q117" s="23"/>
      <c r="R117" s="197"/>
      <c r="S117" s="25"/>
      <c r="T117" s="178" t="str">
        <f t="shared" si="7"/>
        <v xml:space="preserve"> </v>
      </c>
      <c r="U117" s="25"/>
      <c r="V117" s="23"/>
      <c r="W117" s="25"/>
    </row>
    <row r="118" spans="1:23" ht="24.95" customHeight="1">
      <c r="A118" s="27">
        <f t="shared" si="5"/>
        <v>116</v>
      </c>
      <c r="B118" s="23"/>
      <c r="C118" s="196"/>
      <c r="D118" s="23"/>
      <c r="E118" s="23"/>
      <c r="F118" s="23"/>
      <c r="G118" s="25"/>
      <c r="H118" s="23"/>
      <c r="I118" s="196"/>
      <c r="J118" s="194"/>
      <c r="K118" s="194"/>
      <c r="L118" s="178" t="str">
        <f t="shared" si="6"/>
        <v>　</v>
      </c>
      <c r="M118" s="25"/>
      <c r="N118" s="23"/>
      <c r="O118" s="195"/>
      <c r="P118" s="24"/>
      <c r="Q118" s="23"/>
      <c r="R118" s="197"/>
      <c r="S118" s="25"/>
      <c r="T118" s="178" t="str">
        <f t="shared" si="7"/>
        <v xml:space="preserve"> </v>
      </c>
      <c r="U118" s="25"/>
      <c r="V118" s="23"/>
      <c r="W118" s="25"/>
    </row>
    <row r="119" spans="1:23" ht="24.95" customHeight="1">
      <c r="A119" s="27">
        <f t="shared" si="5"/>
        <v>117</v>
      </c>
      <c r="B119" s="23"/>
      <c r="C119" s="196"/>
      <c r="D119" s="23"/>
      <c r="E119" s="23"/>
      <c r="F119" s="23"/>
      <c r="G119" s="25"/>
      <c r="H119" s="23"/>
      <c r="I119" s="196"/>
      <c r="J119" s="194"/>
      <c r="K119" s="194"/>
      <c r="L119" s="178" t="str">
        <f t="shared" si="6"/>
        <v>　</v>
      </c>
      <c r="M119" s="25"/>
      <c r="N119" s="23"/>
      <c r="O119" s="195"/>
      <c r="P119" s="24"/>
      <c r="Q119" s="23"/>
      <c r="R119" s="197"/>
      <c r="S119" s="25"/>
      <c r="T119" s="178" t="str">
        <f t="shared" si="7"/>
        <v xml:space="preserve"> </v>
      </c>
      <c r="U119" s="25"/>
      <c r="V119" s="23"/>
      <c r="W119" s="25"/>
    </row>
    <row r="120" spans="1:23" ht="24.95" customHeight="1">
      <c r="A120" s="27">
        <f t="shared" si="5"/>
        <v>118</v>
      </c>
      <c r="B120" s="23"/>
      <c r="C120" s="196"/>
      <c r="D120" s="23"/>
      <c r="E120" s="23"/>
      <c r="F120" s="23"/>
      <c r="G120" s="25"/>
      <c r="H120" s="23"/>
      <c r="I120" s="196"/>
      <c r="J120" s="194"/>
      <c r="K120" s="194"/>
      <c r="L120" s="178" t="str">
        <f t="shared" si="6"/>
        <v>　</v>
      </c>
      <c r="M120" s="25"/>
      <c r="N120" s="23"/>
      <c r="O120" s="195"/>
      <c r="P120" s="24"/>
      <c r="Q120" s="23"/>
      <c r="R120" s="197"/>
      <c r="S120" s="25"/>
      <c r="T120" s="178" t="str">
        <f t="shared" si="7"/>
        <v xml:space="preserve"> </v>
      </c>
      <c r="U120" s="25"/>
      <c r="V120" s="23"/>
      <c r="W120" s="25"/>
    </row>
    <row r="121" spans="1:23" ht="24.95" customHeight="1">
      <c r="A121" s="27">
        <f t="shared" si="5"/>
        <v>119</v>
      </c>
      <c r="B121" s="23"/>
      <c r="C121" s="196"/>
      <c r="D121" s="23"/>
      <c r="E121" s="23"/>
      <c r="F121" s="23"/>
      <c r="G121" s="25"/>
      <c r="H121" s="23"/>
      <c r="I121" s="196"/>
      <c r="J121" s="194"/>
      <c r="K121" s="194"/>
      <c r="L121" s="178" t="str">
        <f t="shared" si="6"/>
        <v>　</v>
      </c>
      <c r="M121" s="25"/>
      <c r="N121" s="23"/>
      <c r="O121" s="195"/>
      <c r="P121" s="24"/>
      <c r="Q121" s="23"/>
      <c r="R121" s="197"/>
      <c r="S121" s="25"/>
      <c r="T121" s="178" t="str">
        <f t="shared" si="7"/>
        <v xml:space="preserve"> </v>
      </c>
      <c r="U121" s="25"/>
      <c r="V121" s="23"/>
      <c r="W121" s="25"/>
    </row>
    <row r="122" spans="1:23" ht="24.95" customHeight="1">
      <c r="A122" s="27">
        <f t="shared" si="5"/>
        <v>120</v>
      </c>
      <c r="B122" s="23"/>
      <c r="C122" s="196"/>
      <c r="D122" s="23"/>
      <c r="E122" s="23"/>
      <c r="F122" s="23"/>
      <c r="G122" s="25"/>
      <c r="H122" s="23"/>
      <c r="I122" s="196"/>
      <c r="J122" s="194"/>
      <c r="K122" s="194"/>
      <c r="L122" s="178" t="str">
        <f t="shared" si="6"/>
        <v>　</v>
      </c>
      <c r="M122" s="25"/>
      <c r="N122" s="23"/>
      <c r="O122" s="195"/>
      <c r="P122" s="24"/>
      <c r="Q122" s="23"/>
      <c r="R122" s="197"/>
      <c r="S122" s="25"/>
      <c r="T122" s="178" t="str">
        <f t="shared" si="7"/>
        <v xml:space="preserve"> </v>
      </c>
      <c r="U122" s="25"/>
      <c r="V122" s="23"/>
      <c r="W122" s="25"/>
    </row>
    <row r="123" spans="1:23" ht="24.95" customHeight="1">
      <c r="A123" s="27">
        <f t="shared" si="5"/>
        <v>121</v>
      </c>
      <c r="B123" s="23"/>
      <c r="C123" s="196"/>
      <c r="D123" s="23"/>
      <c r="E123" s="23"/>
      <c r="F123" s="23"/>
      <c r="G123" s="25"/>
      <c r="H123" s="23"/>
      <c r="I123" s="196"/>
      <c r="J123" s="194"/>
      <c r="K123" s="194"/>
      <c r="L123" s="178" t="str">
        <f t="shared" si="6"/>
        <v>　</v>
      </c>
      <c r="M123" s="25"/>
      <c r="N123" s="23"/>
      <c r="O123" s="195"/>
      <c r="P123" s="24"/>
      <c r="Q123" s="23"/>
      <c r="R123" s="197"/>
      <c r="S123" s="25"/>
      <c r="T123" s="178" t="str">
        <f t="shared" si="7"/>
        <v xml:space="preserve"> </v>
      </c>
      <c r="U123" s="25"/>
      <c r="V123" s="23"/>
      <c r="W123" s="25"/>
    </row>
    <row r="124" spans="1:23" ht="24.95" customHeight="1">
      <c r="A124" s="27">
        <f t="shared" si="5"/>
        <v>122</v>
      </c>
      <c r="B124" s="23"/>
      <c r="C124" s="196"/>
      <c r="D124" s="23"/>
      <c r="E124" s="23"/>
      <c r="F124" s="23"/>
      <c r="G124" s="25"/>
      <c r="H124" s="23"/>
      <c r="I124" s="196"/>
      <c r="J124" s="194"/>
      <c r="K124" s="194"/>
      <c r="L124" s="178" t="str">
        <f t="shared" si="6"/>
        <v>　</v>
      </c>
      <c r="M124" s="25"/>
      <c r="N124" s="23"/>
      <c r="O124" s="195"/>
      <c r="P124" s="24"/>
      <c r="Q124" s="23"/>
      <c r="R124" s="197"/>
      <c r="S124" s="25"/>
      <c r="T124" s="178" t="str">
        <f t="shared" si="7"/>
        <v xml:space="preserve"> </v>
      </c>
      <c r="U124" s="25"/>
      <c r="V124" s="23"/>
      <c r="W124" s="25"/>
    </row>
    <row r="125" spans="1:23" ht="24.95" customHeight="1">
      <c r="A125" s="27">
        <f t="shared" si="5"/>
        <v>123</v>
      </c>
      <c r="B125" s="23"/>
      <c r="C125" s="196"/>
      <c r="D125" s="23"/>
      <c r="E125" s="23"/>
      <c r="F125" s="23"/>
      <c r="G125" s="25"/>
      <c r="H125" s="23"/>
      <c r="I125" s="196"/>
      <c r="J125" s="194"/>
      <c r="K125" s="194"/>
      <c r="L125" s="178" t="str">
        <f t="shared" si="6"/>
        <v>　</v>
      </c>
      <c r="M125" s="25"/>
      <c r="N125" s="23"/>
      <c r="O125" s="195"/>
      <c r="P125" s="24"/>
      <c r="Q125" s="23"/>
      <c r="R125" s="197"/>
      <c r="S125" s="25"/>
      <c r="T125" s="178" t="str">
        <f t="shared" si="7"/>
        <v xml:space="preserve"> </v>
      </c>
      <c r="U125" s="25"/>
      <c r="V125" s="23"/>
      <c r="W125" s="25"/>
    </row>
    <row r="126" spans="1:23" ht="24.95" customHeight="1">
      <c r="A126" s="27">
        <f t="shared" si="5"/>
        <v>124</v>
      </c>
      <c r="B126" s="23"/>
      <c r="C126" s="196"/>
      <c r="D126" s="23"/>
      <c r="E126" s="23"/>
      <c r="F126" s="23"/>
      <c r="G126" s="25"/>
      <c r="H126" s="23"/>
      <c r="I126" s="196"/>
      <c r="J126" s="194"/>
      <c r="K126" s="194"/>
      <c r="L126" s="178" t="str">
        <f t="shared" si="6"/>
        <v>　</v>
      </c>
      <c r="M126" s="25"/>
      <c r="N126" s="23"/>
      <c r="O126" s="195"/>
      <c r="P126" s="24"/>
      <c r="Q126" s="23"/>
      <c r="R126" s="197"/>
      <c r="S126" s="25"/>
      <c r="T126" s="178" t="str">
        <f t="shared" si="7"/>
        <v xml:space="preserve"> </v>
      </c>
      <c r="U126" s="25"/>
      <c r="V126" s="23"/>
      <c r="W126" s="25"/>
    </row>
    <row r="127" spans="1:23" ht="24.95" customHeight="1">
      <c r="A127" s="27">
        <f t="shared" si="5"/>
        <v>125</v>
      </c>
      <c r="B127" s="23"/>
      <c r="C127" s="196"/>
      <c r="D127" s="23"/>
      <c r="E127" s="23"/>
      <c r="F127" s="23"/>
      <c r="G127" s="25"/>
      <c r="H127" s="23"/>
      <c r="I127" s="196"/>
      <c r="J127" s="194"/>
      <c r="K127" s="194"/>
      <c r="L127" s="178" t="str">
        <f t="shared" si="6"/>
        <v>　</v>
      </c>
      <c r="M127" s="25"/>
      <c r="N127" s="23"/>
      <c r="O127" s="195"/>
      <c r="P127" s="24"/>
      <c r="Q127" s="23"/>
      <c r="R127" s="197"/>
      <c r="S127" s="25"/>
      <c r="T127" s="178" t="str">
        <f t="shared" si="7"/>
        <v xml:space="preserve"> </v>
      </c>
      <c r="U127" s="25"/>
      <c r="V127" s="23"/>
      <c r="W127" s="25"/>
    </row>
    <row r="128" spans="1:23" ht="24.95" customHeight="1">
      <c r="A128" s="27">
        <f t="shared" si="5"/>
        <v>126</v>
      </c>
      <c r="B128" s="23"/>
      <c r="C128" s="196"/>
      <c r="D128" s="23"/>
      <c r="E128" s="23"/>
      <c r="F128" s="23"/>
      <c r="G128" s="25"/>
      <c r="H128" s="23"/>
      <c r="I128" s="196"/>
      <c r="J128" s="194"/>
      <c r="K128" s="194"/>
      <c r="L128" s="178" t="str">
        <f t="shared" si="6"/>
        <v>　</v>
      </c>
      <c r="M128" s="25"/>
      <c r="N128" s="23"/>
      <c r="O128" s="195"/>
      <c r="P128" s="24"/>
      <c r="Q128" s="23"/>
      <c r="R128" s="197"/>
      <c r="S128" s="25"/>
      <c r="T128" s="178" t="str">
        <f t="shared" si="7"/>
        <v xml:space="preserve"> </v>
      </c>
      <c r="U128" s="25"/>
      <c r="V128" s="23"/>
      <c r="W128" s="25"/>
    </row>
    <row r="129" spans="1:23" ht="24.95" customHeight="1">
      <c r="A129" s="27">
        <f t="shared" si="5"/>
        <v>127</v>
      </c>
      <c r="B129" s="23"/>
      <c r="C129" s="196"/>
      <c r="D129" s="23"/>
      <c r="E129" s="23"/>
      <c r="F129" s="23"/>
      <c r="G129" s="25"/>
      <c r="H129" s="23"/>
      <c r="I129" s="196"/>
      <c r="J129" s="194"/>
      <c r="K129" s="194"/>
      <c r="L129" s="178" t="str">
        <f t="shared" si="6"/>
        <v>　</v>
      </c>
      <c r="M129" s="25"/>
      <c r="N129" s="23"/>
      <c r="O129" s="195"/>
      <c r="P129" s="24"/>
      <c r="Q129" s="23"/>
      <c r="R129" s="197"/>
      <c r="S129" s="25"/>
      <c r="T129" s="178" t="str">
        <f t="shared" si="7"/>
        <v xml:space="preserve"> </v>
      </c>
      <c r="U129" s="25"/>
      <c r="V129" s="23"/>
      <c r="W129" s="25"/>
    </row>
    <row r="130" spans="1:23" ht="24.95" customHeight="1">
      <c r="A130" s="27">
        <f t="shared" si="5"/>
        <v>128</v>
      </c>
      <c r="B130" s="23"/>
      <c r="C130" s="196"/>
      <c r="D130" s="23"/>
      <c r="E130" s="23"/>
      <c r="F130" s="23"/>
      <c r="G130" s="25"/>
      <c r="H130" s="23"/>
      <c r="I130" s="196"/>
      <c r="J130" s="194"/>
      <c r="K130" s="194"/>
      <c r="L130" s="178" t="str">
        <f t="shared" si="6"/>
        <v>　</v>
      </c>
      <c r="M130" s="25"/>
      <c r="N130" s="23"/>
      <c r="O130" s="195"/>
      <c r="P130" s="24"/>
      <c r="Q130" s="23"/>
      <c r="R130" s="197"/>
      <c r="S130" s="25"/>
      <c r="T130" s="178" t="str">
        <f t="shared" si="7"/>
        <v xml:space="preserve"> </v>
      </c>
      <c r="U130" s="25"/>
      <c r="V130" s="23"/>
      <c r="W130" s="25"/>
    </row>
    <row r="131" spans="1:23" ht="24.95" customHeight="1">
      <c r="A131" s="27">
        <f t="shared" si="5"/>
        <v>129</v>
      </c>
      <c r="B131" s="23"/>
      <c r="C131" s="196"/>
      <c r="D131" s="23"/>
      <c r="E131" s="23"/>
      <c r="F131" s="23"/>
      <c r="G131" s="25"/>
      <c r="H131" s="23"/>
      <c r="I131" s="196"/>
      <c r="J131" s="194"/>
      <c r="K131" s="194"/>
      <c r="L131" s="178" t="str">
        <f t="shared" si="6"/>
        <v>　</v>
      </c>
      <c r="M131" s="25"/>
      <c r="N131" s="23"/>
      <c r="O131" s="195"/>
      <c r="P131" s="24"/>
      <c r="Q131" s="23"/>
      <c r="R131" s="197"/>
      <c r="S131" s="25"/>
      <c r="T131" s="178" t="str">
        <f t="shared" si="7"/>
        <v xml:space="preserve"> </v>
      </c>
      <c r="U131" s="25"/>
      <c r="V131" s="23"/>
      <c r="W131" s="25"/>
    </row>
    <row r="132" spans="1:23" ht="24.95" customHeight="1">
      <c r="A132" s="27">
        <f t="shared" ref="A132:A195" si="8">A131+1</f>
        <v>130</v>
      </c>
      <c r="B132" s="23"/>
      <c r="C132" s="196"/>
      <c r="D132" s="23"/>
      <c r="E132" s="23"/>
      <c r="F132" s="23"/>
      <c r="G132" s="25"/>
      <c r="H132" s="23"/>
      <c r="I132" s="196"/>
      <c r="J132" s="194"/>
      <c r="K132" s="194"/>
      <c r="L132" s="178" t="str">
        <f t="shared" ref="L132:L195" si="9">IF(M132+1=1,"　",M132+1)</f>
        <v>　</v>
      </c>
      <c r="M132" s="25"/>
      <c r="N132" s="23"/>
      <c r="O132" s="195"/>
      <c r="P132" s="24"/>
      <c r="Q132" s="23"/>
      <c r="R132" s="197"/>
      <c r="S132" s="25"/>
      <c r="T132" s="178" t="str">
        <f t="shared" si="7"/>
        <v xml:space="preserve"> </v>
      </c>
      <c r="U132" s="25"/>
      <c r="V132" s="23"/>
      <c r="W132" s="25"/>
    </row>
    <row r="133" spans="1:23" ht="24.95" customHeight="1">
      <c r="A133" s="27">
        <f t="shared" si="8"/>
        <v>131</v>
      </c>
      <c r="B133" s="23"/>
      <c r="C133" s="196"/>
      <c r="D133" s="23"/>
      <c r="E133" s="23"/>
      <c r="F133" s="23"/>
      <c r="G133" s="25"/>
      <c r="H133" s="23"/>
      <c r="I133" s="196"/>
      <c r="J133" s="194"/>
      <c r="K133" s="194"/>
      <c r="L133" s="178" t="str">
        <f t="shared" si="9"/>
        <v>　</v>
      </c>
      <c r="M133" s="25"/>
      <c r="N133" s="23"/>
      <c r="O133" s="195"/>
      <c r="P133" s="24"/>
      <c r="Q133" s="23"/>
      <c r="R133" s="197"/>
      <c r="S133" s="25"/>
      <c r="T133" s="178" t="str">
        <f t="shared" si="7"/>
        <v xml:space="preserve"> </v>
      </c>
      <c r="U133" s="25"/>
      <c r="V133" s="23"/>
      <c r="W133" s="25"/>
    </row>
    <row r="134" spans="1:23" ht="24.95" customHeight="1">
      <c r="A134" s="27">
        <f t="shared" si="8"/>
        <v>132</v>
      </c>
      <c r="B134" s="23"/>
      <c r="C134" s="196"/>
      <c r="D134" s="23"/>
      <c r="E134" s="23"/>
      <c r="F134" s="23"/>
      <c r="G134" s="25"/>
      <c r="H134" s="23"/>
      <c r="I134" s="196"/>
      <c r="J134" s="194"/>
      <c r="K134" s="194"/>
      <c r="L134" s="178" t="str">
        <f t="shared" si="9"/>
        <v>　</v>
      </c>
      <c r="M134" s="25"/>
      <c r="N134" s="23"/>
      <c r="O134" s="195"/>
      <c r="P134" s="24"/>
      <c r="Q134" s="23"/>
      <c r="R134" s="197"/>
      <c r="S134" s="25"/>
      <c r="T134" s="178" t="str">
        <f t="shared" ref="T134:T197" si="10">IF(E134=0," ",E134)</f>
        <v xml:space="preserve"> </v>
      </c>
      <c r="U134" s="25"/>
      <c r="V134" s="23"/>
      <c r="W134" s="25"/>
    </row>
    <row r="135" spans="1:23" ht="24.95" customHeight="1">
      <c r="A135" s="27">
        <f t="shared" si="8"/>
        <v>133</v>
      </c>
      <c r="B135" s="23"/>
      <c r="C135" s="196"/>
      <c r="D135" s="23"/>
      <c r="E135" s="23"/>
      <c r="F135" s="23"/>
      <c r="G135" s="25"/>
      <c r="H135" s="23"/>
      <c r="I135" s="196"/>
      <c r="J135" s="194"/>
      <c r="K135" s="194"/>
      <c r="L135" s="178" t="str">
        <f t="shared" si="9"/>
        <v>　</v>
      </c>
      <c r="M135" s="25"/>
      <c r="N135" s="23"/>
      <c r="O135" s="195"/>
      <c r="P135" s="24"/>
      <c r="Q135" s="23"/>
      <c r="R135" s="197"/>
      <c r="S135" s="25"/>
      <c r="T135" s="178" t="str">
        <f t="shared" si="10"/>
        <v xml:space="preserve"> </v>
      </c>
      <c r="U135" s="25"/>
      <c r="V135" s="23"/>
      <c r="W135" s="25"/>
    </row>
    <row r="136" spans="1:23" ht="24.95" customHeight="1">
      <c r="A136" s="27">
        <f t="shared" si="8"/>
        <v>134</v>
      </c>
      <c r="B136" s="23"/>
      <c r="C136" s="196"/>
      <c r="D136" s="23"/>
      <c r="E136" s="23"/>
      <c r="F136" s="23"/>
      <c r="G136" s="25"/>
      <c r="H136" s="23"/>
      <c r="I136" s="196"/>
      <c r="J136" s="194"/>
      <c r="K136" s="194"/>
      <c r="L136" s="178" t="str">
        <f t="shared" si="9"/>
        <v>　</v>
      </c>
      <c r="M136" s="25"/>
      <c r="N136" s="23"/>
      <c r="O136" s="195"/>
      <c r="P136" s="24"/>
      <c r="Q136" s="23"/>
      <c r="R136" s="197"/>
      <c r="S136" s="25"/>
      <c r="T136" s="178" t="str">
        <f t="shared" si="10"/>
        <v xml:space="preserve"> </v>
      </c>
      <c r="U136" s="25"/>
      <c r="V136" s="23"/>
      <c r="W136" s="25"/>
    </row>
    <row r="137" spans="1:23" ht="24.95" customHeight="1">
      <c r="A137" s="27">
        <f t="shared" si="8"/>
        <v>135</v>
      </c>
      <c r="B137" s="23"/>
      <c r="C137" s="196"/>
      <c r="D137" s="23"/>
      <c r="E137" s="23"/>
      <c r="F137" s="23"/>
      <c r="G137" s="25"/>
      <c r="H137" s="23"/>
      <c r="I137" s="196"/>
      <c r="J137" s="194"/>
      <c r="K137" s="194"/>
      <c r="L137" s="178" t="str">
        <f t="shared" si="9"/>
        <v>　</v>
      </c>
      <c r="M137" s="25"/>
      <c r="N137" s="23"/>
      <c r="O137" s="195"/>
      <c r="P137" s="24"/>
      <c r="Q137" s="23"/>
      <c r="R137" s="197"/>
      <c r="S137" s="25"/>
      <c r="T137" s="178" t="str">
        <f t="shared" si="10"/>
        <v xml:space="preserve"> </v>
      </c>
      <c r="U137" s="25"/>
      <c r="V137" s="23"/>
      <c r="W137" s="25"/>
    </row>
    <row r="138" spans="1:23" ht="24.95" customHeight="1">
      <c r="A138" s="27">
        <f t="shared" si="8"/>
        <v>136</v>
      </c>
      <c r="B138" s="23"/>
      <c r="C138" s="196"/>
      <c r="D138" s="23"/>
      <c r="E138" s="23"/>
      <c r="F138" s="23"/>
      <c r="G138" s="25"/>
      <c r="H138" s="23"/>
      <c r="I138" s="196"/>
      <c r="J138" s="194"/>
      <c r="K138" s="194"/>
      <c r="L138" s="178" t="str">
        <f t="shared" si="9"/>
        <v>　</v>
      </c>
      <c r="M138" s="25"/>
      <c r="N138" s="23"/>
      <c r="O138" s="195"/>
      <c r="P138" s="24"/>
      <c r="Q138" s="23"/>
      <c r="R138" s="197"/>
      <c r="S138" s="25"/>
      <c r="T138" s="178" t="str">
        <f t="shared" si="10"/>
        <v xml:space="preserve"> </v>
      </c>
      <c r="U138" s="25"/>
      <c r="V138" s="23"/>
      <c r="W138" s="25"/>
    </row>
    <row r="139" spans="1:23" ht="24.95" customHeight="1">
      <c r="A139" s="27">
        <f t="shared" si="8"/>
        <v>137</v>
      </c>
      <c r="B139" s="23"/>
      <c r="C139" s="196"/>
      <c r="D139" s="23"/>
      <c r="E139" s="23"/>
      <c r="F139" s="23"/>
      <c r="G139" s="25"/>
      <c r="H139" s="23"/>
      <c r="I139" s="196"/>
      <c r="J139" s="194"/>
      <c r="K139" s="194"/>
      <c r="L139" s="178" t="str">
        <f t="shared" si="9"/>
        <v>　</v>
      </c>
      <c r="M139" s="25"/>
      <c r="N139" s="23"/>
      <c r="O139" s="195"/>
      <c r="P139" s="24"/>
      <c r="Q139" s="23"/>
      <c r="R139" s="197"/>
      <c r="S139" s="25"/>
      <c r="T139" s="178" t="str">
        <f t="shared" si="10"/>
        <v xml:space="preserve"> </v>
      </c>
      <c r="U139" s="25"/>
      <c r="V139" s="23"/>
      <c r="W139" s="25"/>
    </row>
    <row r="140" spans="1:23" ht="24.95" customHeight="1">
      <c r="A140" s="27">
        <f t="shared" si="8"/>
        <v>138</v>
      </c>
      <c r="B140" s="23"/>
      <c r="C140" s="196"/>
      <c r="D140" s="23"/>
      <c r="E140" s="23"/>
      <c r="F140" s="23"/>
      <c r="G140" s="25"/>
      <c r="H140" s="23"/>
      <c r="I140" s="196"/>
      <c r="J140" s="194"/>
      <c r="K140" s="194"/>
      <c r="L140" s="178" t="str">
        <f t="shared" si="9"/>
        <v>　</v>
      </c>
      <c r="M140" s="25"/>
      <c r="N140" s="23"/>
      <c r="O140" s="195"/>
      <c r="P140" s="24"/>
      <c r="Q140" s="23"/>
      <c r="R140" s="197"/>
      <c r="S140" s="25"/>
      <c r="T140" s="178" t="str">
        <f t="shared" si="10"/>
        <v xml:space="preserve"> </v>
      </c>
      <c r="U140" s="25"/>
      <c r="V140" s="23"/>
      <c r="W140" s="25"/>
    </row>
    <row r="141" spans="1:23" ht="24.95" customHeight="1">
      <c r="A141" s="27">
        <f t="shared" si="8"/>
        <v>139</v>
      </c>
      <c r="B141" s="23"/>
      <c r="C141" s="196"/>
      <c r="D141" s="23"/>
      <c r="E141" s="23"/>
      <c r="F141" s="23"/>
      <c r="G141" s="25"/>
      <c r="H141" s="23"/>
      <c r="I141" s="196"/>
      <c r="J141" s="194"/>
      <c r="K141" s="194"/>
      <c r="L141" s="178" t="str">
        <f t="shared" si="9"/>
        <v>　</v>
      </c>
      <c r="M141" s="25"/>
      <c r="N141" s="23"/>
      <c r="O141" s="195"/>
      <c r="P141" s="24"/>
      <c r="Q141" s="23"/>
      <c r="R141" s="197"/>
      <c r="S141" s="25"/>
      <c r="T141" s="178" t="str">
        <f t="shared" si="10"/>
        <v xml:space="preserve"> </v>
      </c>
      <c r="U141" s="25"/>
      <c r="V141" s="23"/>
      <c r="W141" s="25"/>
    </row>
    <row r="142" spans="1:23" ht="24.95" customHeight="1">
      <c r="A142" s="27">
        <f t="shared" si="8"/>
        <v>140</v>
      </c>
      <c r="B142" s="23"/>
      <c r="C142" s="196"/>
      <c r="D142" s="23"/>
      <c r="E142" s="23"/>
      <c r="F142" s="23"/>
      <c r="G142" s="25"/>
      <c r="H142" s="23"/>
      <c r="I142" s="196"/>
      <c r="J142" s="194"/>
      <c r="K142" s="194"/>
      <c r="L142" s="178" t="str">
        <f t="shared" si="9"/>
        <v>　</v>
      </c>
      <c r="M142" s="25"/>
      <c r="N142" s="23"/>
      <c r="O142" s="195"/>
      <c r="P142" s="24"/>
      <c r="Q142" s="23"/>
      <c r="R142" s="197"/>
      <c r="S142" s="25"/>
      <c r="T142" s="178" t="str">
        <f t="shared" si="10"/>
        <v xml:space="preserve"> </v>
      </c>
      <c r="U142" s="25"/>
      <c r="V142" s="23"/>
      <c r="W142" s="25"/>
    </row>
    <row r="143" spans="1:23" ht="24.95" customHeight="1">
      <c r="A143" s="27">
        <f t="shared" si="8"/>
        <v>141</v>
      </c>
      <c r="B143" s="23"/>
      <c r="C143" s="196"/>
      <c r="D143" s="23"/>
      <c r="E143" s="23"/>
      <c r="F143" s="23"/>
      <c r="G143" s="25"/>
      <c r="H143" s="23"/>
      <c r="I143" s="196"/>
      <c r="J143" s="194"/>
      <c r="K143" s="194"/>
      <c r="L143" s="178" t="str">
        <f t="shared" si="9"/>
        <v>　</v>
      </c>
      <c r="M143" s="25"/>
      <c r="N143" s="23"/>
      <c r="O143" s="195"/>
      <c r="P143" s="24"/>
      <c r="Q143" s="23"/>
      <c r="R143" s="197"/>
      <c r="S143" s="25"/>
      <c r="T143" s="178" t="str">
        <f t="shared" si="10"/>
        <v xml:space="preserve"> </v>
      </c>
      <c r="U143" s="25"/>
      <c r="V143" s="23"/>
      <c r="W143" s="25"/>
    </row>
    <row r="144" spans="1:23" ht="24.95" customHeight="1">
      <c r="A144" s="27">
        <f t="shared" si="8"/>
        <v>142</v>
      </c>
      <c r="B144" s="23"/>
      <c r="C144" s="196"/>
      <c r="D144" s="23"/>
      <c r="E144" s="23"/>
      <c r="F144" s="23"/>
      <c r="G144" s="25"/>
      <c r="H144" s="23"/>
      <c r="I144" s="196"/>
      <c r="J144" s="194"/>
      <c r="K144" s="194"/>
      <c r="L144" s="178" t="str">
        <f t="shared" si="9"/>
        <v>　</v>
      </c>
      <c r="M144" s="25"/>
      <c r="N144" s="23"/>
      <c r="O144" s="195"/>
      <c r="P144" s="24"/>
      <c r="Q144" s="23"/>
      <c r="R144" s="197"/>
      <c r="S144" s="25"/>
      <c r="T144" s="178" t="str">
        <f t="shared" si="10"/>
        <v xml:space="preserve"> </v>
      </c>
      <c r="U144" s="25"/>
      <c r="V144" s="23"/>
      <c r="W144" s="25"/>
    </row>
    <row r="145" spans="1:23" ht="24.95" customHeight="1">
      <c r="A145" s="27">
        <f t="shared" si="8"/>
        <v>143</v>
      </c>
      <c r="B145" s="23"/>
      <c r="C145" s="196"/>
      <c r="D145" s="23"/>
      <c r="E145" s="23"/>
      <c r="F145" s="23"/>
      <c r="G145" s="25"/>
      <c r="H145" s="23"/>
      <c r="I145" s="196"/>
      <c r="J145" s="194"/>
      <c r="K145" s="194"/>
      <c r="L145" s="178" t="str">
        <f t="shared" si="9"/>
        <v>　</v>
      </c>
      <c r="M145" s="25"/>
      <c r="N145" s="23"/>
      <c r="O145" s="195"/>
      <c r="P145" s="24"/>
      <c r="Q145" s="23"/>
      <c r="R145" s="197"/>
      <c r="S145" s="25"/>
      <c r="T145" s="178" t="str">
        <f t="shared" si="10"/>
        <v xml:space="preserve"> </v>
      </c>
      <c r="U145" s="25"/>
      <c r="V145" s="23"/>
      <c r="W145" s="25"/>
    </row>
    <row r="146" spans="1:23" ht="24.95" customHeight="1">
      <c r="A146" s="27">
        <f t="shared" si="8"/>
        <v>144</v>
      </c>
      <c r="B146" s="23"/>
      <c r="C146" s="196"/>
      <c r="D146" s="23"/>
      <c r="E146" s="23"/>
      <c r="F146" s="23"/>
      <c r="G146" s="25"/>
      <c r="H146" s="23"/>
      <c r="I146" s="196"/>
      <c r="J146" s="194"/>
      <c r="K146" s="194"/>
      <c r="L146" s="178" t="str">
        <f t="shared" si="9"/>
        <v>　</v>
      </c>
      <c r="M146" s="25"/>
      <c r="N146" s="23"/>
      <c r="O146" s="195"/>
      <c r="P146" s="24"/>
      <c r="Q146" s="23"/>
      <c r="R146" s="197"/>
      <c r="S146" s="25"/>
      <c r="T146" s="178" t="str">
        <f t="shared" si="10"/>
        <v xml:space="preserve"> </v>
      </c>
      <c r="U146" s="25"/>
      <c r="V146" s="23"/>
      <c r="W146" s="25"/>
    </row>
    <row r="147" spans="1:23" ht="24.95" customHeight="1">
      <c r="A147" s="27">
        <f t="shared" si="8"/>
        <v>145</v>
      </c>
      <c r="B147" s="23"/>
      <c r="C147" s="196"/>
      <c r="D147" s="23"/>
      <c r="E147" s="23"/>
      <c r="F147" s="23"/>
      <c r="G147" s="25"/>
      <c r="H147" s="23"/>
      <c r="I147" s="196"/>
      <c r="J147" s="194"/>
      <c r="K147" s="194"/>
      <c r="L147" s="178" t="str">
        <f t="shared" si="9"/>
        <v>　</v>
      </c>
      <c r="M147" s="25"/>
      <c r="N147" s="23"/>
      <c r="O147" s="195"/>
      <c r="P147" s="24"/>
      <c r="Q147" s="23"/>
      <c r="R147" s="197"/>
      <c r="S147" s="25"/>
      <c r="T147" s="178" t="str">
        <f t="shared" si="10"/>
        <v xml:space="preserve"> </v>
      </c>
      <c r="U147" s="25"/>
      <c r="V147" s="23"/>
      <c r="W147" s="25"/>
    </row>
    <row r="148" spans="1:23" ht="24.95" customHeight="1">
      <c r="A148" s="27">
        <f t="shared" si="8"/>
        <v>146</v>
      </c>
      <c r="B148" s="23"/>
      <c r="C148" s="196"/>
      <c r="D148" s="23"/>
      <c r="E148" s="23"/>
      <c r="F148" s="23"/>
      <c r="G148" s="25"/>
      <c r="H148" s="23"/>
      <c r="I148" s="196"/>
      <c r="J148" s="194"/>
      <c r="K148" s="194"/>
      <c r="L148" s="178" t="str">
        <f t="shared" si="9"/>
        <v>　</v>
      </c>
      <c r="M148" s="25"/>
      <c r="N148" s="23"/>
      <c r="O148" s="195"/>
      <c r="P148" s="24"/>
      <c r="Q148" s="23"/>
      <c r="R148" s="197"/>
      <c r="S148" s="25"/>
      <c r="T148" s="178" t="str">
        <f t="shared" si="10"/>
        <v xml:space="preserve"> </v>
      </c>
      <c r="U148" s="25"/>
      <c r="V148" s="23"/>
      <c r="W148" s="25"/>
    </row>
    <row r="149" spans="1:23" ht="24.95" customHeight="1">
      <c r="A149" s="27">
        <f t="shared" si="8"/>
        <v>147</v>
      </c>
      <c r="B149" s="23"/>
      <c r="C149" s="196"/>
      <c r="D149" s="23"/>
      <c r="E149" s="23"/>
      <c r="F149" s="23"/>
      <c r="G149" s="25"/>
      <c r="H149" s="23"/>
      <c r="I149" s="196"/>
      <c r="J149" s="194"/>
      <c r="K149" s="194"/>
      <c r="L149" s="178" t="str">
        <f t="shared" si="9"/>
        <v>　</v>
      </c>
      <c r="M149" s="25"/>
      <c r="N149" s="23"/>
      <c r="O149" s="195"/>
      <c r="P149" s="24"/>
      <c r="Q149" s="23"/>
      <c r="R149" s="197"/>
      <c r="S149" s="25"/>
      <c r="T149" s="178" t="str">
        <f t="shared" si="10"/>
        <v xml:space="preserve"> </v>
      </c>
      <c r="U149" s="25"/>
      <c r="V149" s="23"/>
      <c r="W149" s="25"/>
    </row>
    <row r="150" spans="1:23" ht="24.95" customHeight="1">
      <c r="A150" s="27">
        <f t="shared" si="8"/>
        <v>148</v>
      </c>
      <c r="B150" s="23"/>
      <c r="C150" s="196"/>
      <c r="D150" s="23"/>
      <c r="E150" s="23"/>
      <c r="F150" s="23"/>
      <c r="G150" s="25"/>
      <c r="H150" s="23"/>
      <c r="I150" s="196"/>
      <c r="J150" s="194"/>
      <c r="K150" s="194"/>
      <c r="L150" s="178" t="str">
        <f t="shared" si="9"/>
        <v>　</v>
      </c>
      <c r="M150" s="25"/>
      <c r="N150" s="23"/>
      <c r="O150" s="195"/>
      <c r="P150" s="24"/>
      <c r="Q150" s="23"/>
      <c r="R150" s="197"/>
      <c r="S150" s="25"/>
      <c r="T150" s="178" t="str">
        <f t="shared" si="10"/>
        <v xml:space="preserve"> </v>
      </c>
      <c r="U150" s="25"/>
      <c r="V150" s="23"/>
      <c r="W150" s="25"/>
    </row>
    <row r="151" spans="1:23" ht="24.95" customHeight="1">
      <c r="A151" s="27">
        <f t="shared" si="8"/>
        <v>149</v>
      </c>
      <c r="B151" s="23"/>
      <c r="C151" s="196"/>
      <c r="D151" s="23"/>
      <c r="E151" s="23"/>
      <c r="F151" s="23"/>
      <c r="G151" s="25"/>
      <c r="H151" s="23"/>
      <c r="I151" s="196"/>
      <c r="J151" s="194"/>
      <c r="K151" s="194"/>
      <c r="L151" s="178" t="str">
        <f t="shared" si="9"/>
        <v>　</v>
      </c>
      <c r="M151" s="25"/>
      <c r="N151" s="23"/>
      <c r="O151" s="195"/>
      <c r="P151" s="24"/>
      <c r="Q151" s="23"/>
      <c r="R151" s="197"/>
      <c r="S151" s="25"/>
      <c r="T151" s="178" t="str">
        <f t="shared" si="10"/>
        <v xml:space="preserve"> </v>
      </c>
      <c r="U151" s="25"/>
      <c r="V151" s="23"/>
      <c r="W151" s="25"/>
    </row>
    <row r="152" spans="1:23" ht="24.95" customHeight="1">
      <c r="A152" s="27">
        <f t="shared" si="8"/>
        <v>150</v>
      </c>
      <c r="B152" s="23"/>
      <c r="C152" s="196"/>
      <c r="D152" s="23"/>
      <c r="E152" s="23"/>
      <c r="F152" s="23"/>
      <c r="G152" s="25"/>
      <c r="H152" s="23"/>
      <c r="I152" s="196"/>
      <c r="J152" s="194"/>
      <c r="K152" s="194"/>
      <c r="L152" s="178" t="str">
        <f t="shared" si="9"/>
        <v>　</v>
      </c>
      <c r="M152" s="25"/>
      <c r="N152" s="23"/>
      <c r="O152" s="195"/>
      <c r="P152" s="24"/>
      <c r="Q152" s="23"/>
      <c r="R152" s="197"/>
      <c r="S152" s="25"/>
      <c r="T152" s="178" t="str">
        <f t="shared" si="10"/>
        <v xml:space="preserve"> </v>
      </c>
      <c r="U152" s="25"/>
      <c r="V152" s="23"/>
      <c r="W152" s="25"/>
    </row>
    <row r="153" spans="1:23" ht="24.95" customHeight="1">
      <c r="A153" s="27">
        <f t="shared" si="8"/>
        <v>151</v>
      </c>
      <c r="B153" s="23"/>
      <c r="C153" s="196"/>
      <c r="D153" s="23"/>
      <c r="E153" s="23"/>
      <c r="F153" s="23"/>
      <c r="G153" s="25"/>
      <c r="H153" s="23"/>
      <c r="I153" s="196"/>
      <c r="J153" s="194"/>
      <c r="K153" s="194"/>
      <c r="L153" s="178" t="str">
        <f t="shared" si="9"/>
        <v>　</v>
      </c>
      <c r="M153" s="25"/>
      <c r="N153" s="23"/>
      <c r="O153" s="195"/>
      <c r="P153" s="24"/>
      <c r="Q153" s="23"/>
      <c r="R153" s="197"/>
      <c r="S153" s="25"/>
      <c r="T153" s="178" t="str">
        <f t="shared" si="10"/>
        <v xml:space="preserve"> </v>
      </c>
      <c r="U153" s="25"/>
      <c r="V153" s="23"/>
      <c r="W153" s="25"/>
    </row>
    <row r="154" spans="1:23" ht="24.95" customHeight="1">
      <c r="A154" s="27">
        <f t="shared" si="8"/>
        <v>152</v>
      </c>
      <c r="B154" s="23"/>
      <c r="C154" s="196"/>
      <c r="D154" s="23"/>
      <c r="E154" s="23"/>
      <c r="F154" s="23"/>
      <c r="G154" s="25"/>
      <c r="H154" s="23"/>
      <c r="I154" s="196"/>
      <c r="J154" s="194"/>
      <c r="K154" s="194"/>
      <c r="L154" s="178" t="str">
        <f t="shared" si="9"/>
        <v>　</v>
      </c>
      <c r="M154" s="25"/>
      <c r="N154" s="23"/>
      <c r="O154" s="195"/>
      <c r="P154" s="24"/>
      <c r="Q154" s="23"/>
      <c r="R154" s="197"/>
      <c r="S154" s="25"/>
      <c r="T154" s="178" t="str">
        <f t="shared" si="10"/>
        <v xml:space="preserve"> </v>
      </c>
      <c r="U154" s="25"/>
      <c r="V154" s="23"/>
      <c r="W154" s="25"/>
    </row>
    <row r="155" spans="1:23" ht="24.95" customHeight="1">
      <c r="A155" s="27">
        <f t="shared" si="8"/>
        <v>153</v>
      </c>
      <c r="B155" s="23"/>
      <c r="C155" s="196"/>
      <c r="D155" s="23"/>
      <c r="E155" s="23"/>
      <c r="F155" s="23"/>
      <c r="G155" s="25"/>
      <c r="H155" s="23"/>
      <c r="I155" s="196"/>
      <c r="J155" s="194"/>
      <c r="K155" s="194"/>
      <c r="L155" s="178" t="str">
        <f t="shared" si="9"/>
        <v>　</v>
      </c>
      <c r="M155" s="25"/>
      <c r="N155" s="23"/>
      <c r="O155" s="195"/>
      <c r="P155" s="24"/>
      <c r="Q155" s="23"/>
      <c r="R155" s="197"/>
      <c r="S155" s="25"/>
      <c r="T155" s="178" t="str">
        <f t="shared" si="10"/>
        <v xml:space="preserve"> </v>
      </c>
      <c r="U155" s="25"/>
      <c r="V155" s="23"/>
      <c r="W155" s="25"/>
    </row>
    <row r="156" spans="1:23" ht="24.95" customHeight="1">
      <c r="A156" s="27">
        <f t="shared" si="8"/>
        <v>154</v>
      </c>
      <c r="B156" s="23"/>
      <c r="C156" s="196"/>
      <c r="D156" s="23"/>
      <c r="E156" s="23"/>
      <c r="F156" s="23"/>
      <c r="G156" s="25"/>
      <c r="H156" s="23"/>
      <c r="I156" s="196"/>
      <c r="J156" s="194"/>
      <c r="K156" s="194"/>
      <c r="L156" s="178" t="str">
        <f t="shared" si="9"/>
        <v>　</v>
      </c>
      <c r="M156" s="25"/>
      <c r="N156" s="23"/>
      <c r="O156" s="195"/>
      <c r="P156" s="24"/>
      <c r="Q156" s="23"/>
      <c r="R156" s="197"/>
      <c r="S156" s="25"/>
      <c r="T156" s="178" t="str">
        <f t="shared" si="10"/>
        <v xml:space="preserve"> </v>
      </c>
      <c r="U156" s="25"/>
      <c r="V156" s="23"/>
      <c r="W156" s="25"/>
    </row>
    <row r="157" spans="1:23" ht="24.95" customHeight="1">
      <c r="A157" s="27">
        <f t="shared" si="8"/>
        <v>155</v>
      </c>
      <c r="B157" s="23"/>
      <c r="C157" s="196"/>
      <c r="D157" s="23"/>
      <c r="E157" s="23"/>
      <c r="F157" s="23"/>
      <c r="G157" s="25"/>
      <c r="H157" s="23"/>
      <c r="I157" s="196"/>
      <c r="J157" s="194"/>
      <c r="K157" s="194"/>
      <c r="L157" s="178" t="str">
        <f t="shared" si="9"/>
        <v>　</v>
      </c>
      <c r="M157" s="25"/>
      <c r="N157" s="23"/>
      <c r="O157" s="195"/>
      <c r="P157" s="24"/>
      <c r="Q157" s="23"/>
      <c r="R157" s="197"/>
      <c r="S157" s="25"/>
      <c r="T157" s="178" t="str">
        <f t="shared" si="10"/>
        <v xml:space="preserve"> </v>
      </c>
      <c r="U157" s="25"/>
      <c r="V157" s="23"/>
      <c r="W157" s="25"/>
    </row>
    <row r="158" spans="1:23" ht="24.95" customHeight="1">
      <c r="A158" s="27">
        <f t="shared" si="8"/>
        <v>156</v>
      </c>
      <c r="B158" s="23"/>
      <c r="C158" s="196"/>
      <c r="D158" s="23"/>
      <c r="E158" s="23"/>
      <c r="F158" s="23"/>
      <c r="G158" s="25"/>
      <c r="H158" s="23"/>
      <c r="I158" s="196"/>
      <c r="J158" s="194"/>
      <c r="K158" s="194"/>
      <c r="L158" s="178" t="str">
        <f t="shared" si="9"/>
        <v>　</v>
      </c>
      <c r="M158" s="25"/>
      <c r="N158" s="23"/>
      <c r="O158" s="195"/>
      <c r="P158" s="24"/>
      <c r="Q158" s="23"/>
      <c r="R158" s="197"/>
      <c r="S158" s="25"/>
      <c r="T158" s="178" t="str">
        <f t="shared" si="10"/>
        <v xml:space="preserve"> </v>
      </c>
      <c r="U158" s="25"/>
      <c r="V158" s="23"/>
      <c r="W158" s="25"/>
    </row>
    <row r="159" spans="1:23" ht="24.95" customHeight="1">
      <c r="A159" s="27">
        <f t="shared" si="8"/>
        <v>157</v>
      </c>
      <c r="B159" s="23"/>
      <c r="C159" s="196"/>
      <c r="D159" s="23"/>
      <c r="E159" s="23"/>
      <c r="F159" s="23"/>
      <c r="G159" s="25"/>
      <c r="H159" s="23"/>
      <c r="I159" s="196"/>
      <c r="J159" s="194"/>
      <c r="K159" s="194"/>
      <c r="L159" s="178" t="str">
        <f t="shared" si="9"/>
        <v>　</v>
      </c>
      <c r="M159" s="25"/>
      <c r="N159" s="23"/>
      <c r="O159" s="195"/>
      <c r="P159" s="24"/>
      <c r="Q159" s="23"/>
      <c r="R159" s="197"/>
      <c r="S159" s="25"/>
      <c r="T159" s="178" t="str">
        <f t="shared" si="10"/>
        <v xml:space="preserve"> </v>
      </c>
      <c r="U159" s="25"/>
      <c r="V159" s="23"/>
      <c r="W159" s="25"/>
    </row>
    <row r="160" spans="1:23" ht="24.95" customHeight="1">
      <c r="A160" s="27">
        <f t="shared" si="8"/>
        <v>158</v>
      </c>
      <c r="B160" s="23"/>
      <c r="C160" s="196"/>
      <c r="D160" s="23"/>
      <c r="E160" s="23"/>
      <c r="F160" s="23"/>
      <c r="G160" s="25"/>
      <c r="H160" s="23"/>
      <c r="I160" s="196"/>
      <c r="J160" s="194"/>
      <c r="K160" s="194"/>
      <c r="L160" s="178" t="str">
        <f t="shared" si="9"/>
        <v>　</v>
      </c>
      <c r="M160" s="25"/>
      <c r="N160" s="23"/>
      <c r="O160" s="195"/>
      <c r="P160" s="24"/>
      <c r="Q160" s="23"/>
      <c r="R160" s="197"/>
      <c r="S160" s="25"/>
      <c r="T160" s="178" t="str">
        <f t="shared" si="10"/>
        <v xml:space="preserve"> </v>
      </c>
      <c r="U160" s="25"/>
      <c r="V160" s="23"/>
      <c r="W160" s="25"/>
    </row>
    <row r="161" spans="1:23" ht="24.95" customHeight="1">
      <c r="A161" s="27">
        <f t="shared" si="8"/>
        <v>159</v>
      </c>
      <c r="B161" s="23"/>
      <c r="C161" s="196"/>
      <c r="D161" s="23"/>
      <c r="E161" s="23"/>
      <c r="F161" s="23"/>
      <c r="G161" s="25"/>
      <c r="H161" s="23"/>
      <c r="I161" s="196"/>
      <c r="J161" s="194"/>
      <c r="K161" s="194"/>
      <c r="L161" s="178" t="str">
        <f t="shared" si="9"/>
        <v>　</v>
      </c>
      <c r="M161" s="25"/>
      <c r="N161" s="23"/>
      <c r="O161" s="195"/>
      <c r="P161" s="24"/>
      <c r="Q161" s="23"/>
      <c r="R161" s="197"/>
      <c r="S161" s="25"/>
      <c r="T161" s="178" t="str">
        <f t="shared" si="10"/>
        <v xml:space="preserve"> </v>
      </c>
      <c r="U161" s="25"/>
      <c r="V161" s="23"/>
      <c r="W161" s="25"/>
    </row>
    <row r="162" spans="1:23" ht="24.95" customHeight="1">
      <c r="A162" s="27">
        <f t="shared" si="8"/>
        <v>160</v>
      </c>
      <c r="B162" s="23"/>
      <c r="C162" s="196"/>
      <c r="D162" s="23"/>
      <c r="E162" s="23"/>
      <c r="F162" s="23"/>
      <c r="G162" s="25"/>
      <c r="H162" s="23"/>
      <c r="I162" s="196"/>
      <c r="J162" s="194"/>
      <c r="K162" s="194"/>
      <c r="L162" s="178" t="str">
        <f t="shared" si="9"/>
        <v>　</v>
      </c>
      <c r="M162" s="25"/>
      <c r="N162" s="23"/>
      <c r="O162" s="195"/>
      <c r="P162" s="24"/>
      <c r="Q162" s="23"/>
      <c r="R162" s="197"/>
      <c r="S162" s="25"/>
      <c r="T162" s="178" t="str">
        <f t="shared" si="10"/>
        <v xml:space="preserve"> </v>
      </c>
      <c r="U162" s="25"/>
      <c r="V162" s="23"/>
      <c r="W162" s="25"/>
    </row>
    <row r="163" spans="1:23" ht="24.95" customHeight="1">
      <c r="A163" s="27">
        <f t="shared" si="8"/>
        <v>161</v>
      </c>
      <c r="B163" s="23"/>
      <c r="C163" s="196"/>
      <c r="D163" s="23"/>
      <c r="E163" s="23"/>
      <c r="F163" s="23"/>
      <c r="G163" s="25"/>
      <c r="H163" s="23"/>
      <c r="I163" s="196"/>
      <c r="J163" s="194"/>
      <c r="K163" s="194"/>
      <c r="L163" s="178" t="str">
        <f t="shared" si="9"/>
        <v>　</v>
      </c>
      <c r="M163" s="25"/>
      <c r="N163" s="23"/>
      <c r="O163" s="195"/>
      <c r="P163" s="24"/>
      <c r="Q163" s="23"/>
      <c r="R163" s="197"/>
      <c r="S163" s="25"/>
      <c r="T163" s="178" t="str">
        <f t="shared" si="10"/>
        <v xml:space="preserve"> </v>
      </c>
      <c r="U163" s="25"/>
      <c r="V163" s="23"/>
      <c r="W163" s="25"/>
    </row>
    <row r="164" spans="1:23" ht="24.95" customHeight="1">
      <c r="A164" s="27">
        <f t="shared" si="8"/>
        <v>162</v>
      </c>
      <c r="B164" s="23"/>
      <c r="C164" s="196"/>
      <c r="D164" s="23"/>
      <c r="E164" s="23"/>
      <c r="F164" s="23"/>
      <c r="G164" s="25"/>
      <c r="H164" s="23"/>
      <c r="I164" s="196"/>
      <c r="J164" s="194"/>
      <c r="K164" s="194"/>
      <c r="L164" s="178" t="str">
        <f t="shared" si="9"/>
        <v>　</v>
      </c>
      <c r="M164" s="25"/>
      <c r="N164" s="23"/>
      <c r="O164" s="195"/>
      <c r="P164" s="24"/>
      <c r="Q164" s="23"/>
      <c r="R164" s="197"/>
      <c r="S164" s="25"/>
      <c r="T164" s="178" t="str">
        <f t="shared" si="10"/>
        <v xml:space="preserve"> </v>
      </c>
      <c r="U164" s="25"/>
      <c r="V164" s="23"/>
      <c r="W164" s="25"/>
    </row>
    <row r="165" spans="1:23" ht="24.95" customHeight="1">
      <c r="A165" s="27">
        <f t="shared" si="8"/>
        <v>163</v>
      </c>
      <c r="B165" s="23"/>
      <c r="C165" s="196"/>
      <c r="D165" s="23"/>
      <c r="E165" s="23"/>
      <c r="F165" s="23"/>
      <c r="G165" s="25"/>
      <c r="H165" s="23"/>
      <c r="I165" s="196"/>
      <c r="J165" s="194"/>
      <c r="K165" s="194"/>
      <c r="L165" s="178" t="str">
        <f t="shared" si="9"/>
        <v>　</v>
      </c>
      <c r="M165" s="25"/>
      <c r="N165" s="23"/>
      <c r="O165" s="195"/>
      <c r="P165" s="24"/>
      <c r="Q165" s="23"/>
      <c r="R165" s="197"/>
      <c r="S165" s="25"/>
      <c r="T165" s="178" t="str">
        <f t="shared" si="10"/>
        <v xml:space="preserve"> </v>
      </c>
      <c r="U165" s="25"/>
      <c r="V165" s="23"/>
      <c r="W165" s="25"/>
    </row>
    <row r="166" spans="1:23" ht="24.95" customHeight="1">
      <c r="A166" s="27">
        <f t="shared" si="8"/>
        <v>164</v>
      </c>
      <c r="B166" s="23"/>
      <c r="C166" s="196"/>
      <c r="D166" s="23"/>
      <c r="E166" s="23"/>
      <c r="F166" s="23"/>
      <c r="G166" s="25"/>
      <c r="H166" s="23"/>
      <c r="I166" s="196"/>
      <c r="J166" s="194"/>
      <c r="K166" s="194"/>
      <c r="L166" s="178" t="str">
        <f t="shared" si="9"/>
        <v>　</v>
      </c>
      <c r="M166" s="25"/>
      <c r="N166" s="23"/>
      <c r="O166" s="195"/>
      <c r="P166" s="24"/>
      <c r="Q166" s="23"/>
      <c r="R166" s="197"/>
      <c r="S166" s="25"/>
      <c r="T166" s="178" t="str">
        <f t="shared" si="10"/>
        <v xml:space="preserve"> </v>
      </c>
      <c r="U166" s="25"/>
      <c r="V166" s="23"/>
      <c r="W166" s="25"/>
    </row>
    <row r="167" spans="1:23" ht="24.95" customHeight="1">
      <c r="A167" s="27">
        <f t="shared" si="8"/>
        <v>165</v>
      </c>
      <c r="B167" s="23"/>
      <c r="C167" s="196"/>
      <c r="D167" s="23"/>
      <c r="E167" s="23"/>
      <c r="F167" s="23"/>
      <c r="G167" s="25"/>
      <c r="H167" s="23"/>
      <c r="I167" s="196"/>
      <c r="J167" s="194"/>
      <c r="K167" s="194"/>
      <c r="L167" s="178" t="str">
        <f t="shared" si="9"/>
        <v>　</v>
      </c>
      <c r="M167" s="25"/>
      <c r="N167" s="23"/>
      <c r="O167" s="195"/>
      <c r="P167" s="24"/>
      <c r="Q167" s="23"/>
      <c r="R167" s="197"/>
      <c r="S167" s="25"/>
      <c r="T167" s="178" t="str">
        <f t="shared" si="10"/>
        <v xml:space="preserve"> </v>
      </c>
      <c r="U167" s="25"/>
      <c r="V167" s="23"/>
      <c r="W167" s="25"/>
    </row>
    <row r="168" spans="1:23" ht="24.95" customHeight="1">
      <c r="A168" s="27">
        <f t="shared" si="8"/>
        <v>166</v>
      </c>
      <c r="B168" s="23"/>
      <c r="C168" s="196"/>
      <c r="D168" s="23"/>
      <c r="E168" s="23"/>
      <c r="F168" s="23"/>
      <c r="G168" s="25"/>
      <c r="H168" s="23"/>
      <c r="I168" s="196"/>
      <c r="J168" s="194"/>
      <c r="K168" s="194"/>
      <c r="L168" s="178" t="str">
        <f t="shared" si="9"/>
        <v>　</v>
      </c>
      <c r="M168" s="25"/>
      <c r="N168" s="23"/>
      <c r="O168" s="195"/>
      <c r="P168" s="24"/>
      <c r="Q168" s="23"/>
      <c r="R168" s="197"/>
      <c r="S168" s="25"/>
      <c r="T168" s="178" t="str">
        <f t="shared" si="10"/>
        <v xml:space="preserve"> </v>
      </c>
      <c r="U168" s="25"/>
      <c r="V168" s="23"/>
      <c r="W168" s="25"/>
    </row>
    <row r="169" spans="1:23" ht="24.95" customHeight="1">
      <c r="A169" s="27">
        <f t="shared" si="8"/>
        <v>167</v>
      </c>
      <c r="B169" s="23"/>
      <c r="C169" s="196"/>
      <c r="D169" s="23"/>
      <c r="E169" s="23"/>
      <c r="F169" s="23"/>
      <c r="G169" s="25"/>
      <c r="H169" s="23"/>
      <c r="I169" s="196"/>
      <c r="J169" s="194"/>
      <c r="K169" s="194"/>
      <c r="L169" s="178" t="str">
        <f t="shared" si="9"/>
        <v>　</v>
      </c>
      <c r="M169" s="25"/>
      <c r="N169" s="23"/>
      <c r="O169" s="195"/>
      <c r="P169" s="24"/>
      <c r="Q169" s="23"/>
      <c r="R169" s="197"/>
      <c r="S169" s="25"/>
      <c r="T169" s="178" t="str">
        <f t="shared" si="10"/>
        <v xml:space="preserve"> </v>
      </c>
      <c r="U169" s="25"/>
      <c r="V169" s="23"/>
      <c r="W169" s="25"/>
    </row>
    <row r="170" spans="1:23" ht="24.95" customHeight="1">
      <c r="A170" s="27">
        <f t="shared" si="8"/>
        <v>168</v>
      </c>
      <c r="B170" s="23"/>
      <c r="C170" s="196"/>
      <c r="D170" s="23"/>
      <c r="E170" s="23"/>
      <c r="F170" s="23"/>
      <c r="G170" s="25"/>
      <c r="H170" s="23"/>
      <c r="I170" s="196"/>
      <c r="J170" s="194"/>
      <c r="K170" s="194"/>
      <c r="L170" s="178" t="str">
        <f t="shared" si="9"/>
        <v>　</v>
      </c>
      <c r="M170" s="25"/>
      <c r="N170" s="23"/>
      <c r="O170" s="195"/>
      <c r="P170" s="24"/>
      <c r="Q170" s="23"/>
      <c r="R170" s="197"/>
      <c r="S170" s="25"/>
      <c r="T170" s="178" t="str">
        <f t="shared" si="10"/>
        <v xml:space="preserve"> </v>
      </c>
      <c r="U170" s="25"/>
      <c r="V170" s="23"/>
      <c r="W170" s="25"/>
    </row>
    <row r="171" spans="1:23" ht="24.95" customHeight="1">
      <c r="A171" s="27">
        <f t="shared" si="8"/>
        <v>169</v>
      </c>
      <c r="B171" s="23"/>
      <c r="C171" s="196"/>
      <c r="D171" s="23"/>
      <c r="E171" s="23"/>
      <c r="F171" s="23"/>
      <c r="G171" s="25"/>
      <c r="H171" s="23"/>
      <c r="I171" s="196"/>
      <c r="J171" s="194"/>
      <c r="K171" s="194"/>
      <c r="L171" s="178" t="str">
        <f t="shared" si="9"/>
        <v>　</v>
      </c>
      <c r="M171" s="25"/>
      <c r="N171" s="23"/>
      <c r="O171" s="195"/>
      <c r="P171" s="24"/>
      <c r="Q171" s="23"/>
      <c r="R171" s="197"/>
      <c r="S171" s="25"/>
      <c r="T171" s="178" t="str">
        <f t="shared" si="10"/>
        <v xml:space="preserve"> </v>
      </c>
      <c r="U171" s="25"/>
      <c r="V171" s="23"/>
      <c r="W171" s="25"/>
    </row>
    <row r="172" spans="1:23" ht="24.95" customHeight="1">
      <c r="A172" s="27">
        <f t="shared" si="8"/>
        <v>170</v>
      </c>
      <c r="B172" s="23"/>
      <c r="C172" s="196"/>
      <c r="D172" s="23"/>
      <c r="E172" s="23"/>
      <c r="F172" s="23"/>
      <c r="G172" s="25"/>
      <c r="H172" s="23"/>
      <c r="I172" s="196"/>
      <c r="J172" s="194"/>
      <c r="K172" s="194"/>
      <c r="L172" s="178" t="str">
        <f t="shared" si="9"/>
        <v>　</v>
      </c>
      <c r="M172" s="25"/>
      <c r="N172" s="23"/>
      <c r="O172" s="195"/>
      <c r="P172" s="24"/>
      <c r="Q172" s="23"/>
      <c r="R172" s="197"/>
      <c r="S172" s="25"/>
      <c r="T172" s="178" t="str">
        <f t="shared" si="10"/>
        <v xml:space="preserve"> </v>
      </c>
      <c r="U172" s="25"/>
      <c r="V172" s="23"/>
      <c r="W172" s="25"/>
    </row>
    <row r="173" spans="1:23" ht="24.95" customHeight="1">
      <c r="A173" s="27">
        <f t="shared" si="8"/>
        <v>171</v>
      </c>
      <c r="B173" s="23"/>
      <c r="C173" s="196"/>
      <c r="D173" s="23"/>
      <c r="E173" s="23"/>
      <c r="F173" s="23"/>
      <c r="G173" s="25"/>
      <c r="H173" s="23"/>
      <c r="I173" s="196"/>
      <c r="J173" s="194"/>
      <c r="K173" s="194"/>
      <c r="L173" s="178" t="str">
        <f t="shared" si="9"/>
        <v>　</v>
      </c>
      <c r="M173" s="25"/>
      <c r="N173" s="23"/>
      <c r="O173" s="195"/>
      <c r="P173" s="24"/>
      <c r="Q173" s="23"/>
      <c r="R173" s="197"/>
      <c r="S173" s="25"/>
      <c r="T173" s="178" t="str">
        <f t="shared" si="10"/>
        <v xml:space="preserve"> </v>
      </c>
      <c r="U173" s="25"/>
      <c r="V173" s="23"/>
      <c r="W173" s="25"/>
    </row>
    <row r="174" spans="1:23" ht="24.95" customHeight="1">
      <c r="A174" s="27">
        <f t="shared" si="8"/>
        <v>172</v>
      </c>
      <c r="B174" s="23"/>
      <c r="C174" s="196"/>
      <c r="D174" s="23"/>
      <c r="E174" s="23"/>
      <c r="F174" s="23"/>
      <c r="G174" s="25"/>
      <c r="H174" s="23"/>
      <c r="I174" s="196"/>
      <c r="J174" s="194"/>
      <c r="K174" s="194"/>
      <c r="L174" s="178" t="str">
        <f t="shared" si="9"/>
        <v>　</v>
      </c>
      <c r="M174" s="25"/>
      <c r="N174" s="23"/>
      <c r="O174" s="195"/>
      <c r="P174" s="24"/>
      <c r="Q174" s="23"/>
      <c r="R174" s="197"/>
      <c r="S174" s="25"/>
      <c r="T174" s="178" t="str">
        <f t="shared" si="10"/>
        <v xml:space="preserve"> </v>
      </c>
      <c r="U174" s="25"/>
      <c r="V174" s="23"/>
      <c r="W174" s="25"/>
    </row>
    <row r="175" spans="1:23" ht="24.95" customHeight="1">
      <c r="A175" s="27">
        <f t="shared" si="8"/>
        <v>173</v>
      </c>
      <c r="B175" s="23"/>
      <c r="C175" s="196"/>
      <c r="D175" s="23"/>
      <c r="E175" s="23"/>
      <c r="F175" s="23"/>
      <c r="G175" s="25"/>
      <c r="H175" s="23"/>
      <c r="I175" s="196"/>
      <c r="J175" s="194"/>
      <c r="K175" s="194"/>
      <c r="L175" s="178" t="str">
        <f t="shared" si="9"/>
        <v>　</v>
      </c>
      <c r="M175" s="25"/>
      <c r="N175" s="23"/>
      <c r="O175" s="195"/>
      <c r="P175" s="24"/>
      <c r="Q175" s="23"/>
      <c r="R175" s="197"/>
      <c r="S175" s="25"/>
      <c r="T175" s="178" t="str">
        <f t="shared" si="10"/>
        <v xml:space="preserve"> </v>
      </c>
      <c r="U175" s="25"/>
      <c r="V175" s="23"/>
      <c r="W175" s="25"/>
    </row>
    <row r="176" spans="1:23" ht="24.95" customHeight="1">
      <c r="A176" s="27">
        <f t="shared" si="8"/>
        <v>174</v>
      </c>
      <c r="B176" s="23"/>
      <c r="C176" s="196"/>
      <c r="D176" s="23"/>
      <c r="E176" s="23"/>
      <c r="F176" s="23"/>
      <c r="G176" s="25"/>
      <c r="H176" s="23"/>
      <c r="I176" s="196"/>
      <c r="J176" s="194"/>
      <c r="K176" s="194"/>
      <c r="L176" s="178" t="str">
        <f t="shared" si="9"/>
        <v>　</v>
      </c>
      <c r="M176" s="25"/>
      <c r="N176" s="23"/>
      <c r="O176" s="195"/>
      <c r="P176" s="24"/>
      <c r="Q176" s="23"/>
      <c r="R176" s="197"/>
      <c r="S176" s="25"/>
      <c r="T176" s="178" t="str">
        <f t="shared" si="10"/>
        <v xml:space="preserve"> </v>
      </c>
      <c r="U176" s="25"/>
      <c r="V176" s="23"/>
      <c r="W176" s="25"/>
    </row>
    <row r="177" spans="1:23" ht="24.95" customHeight="1">
      <c r="A177" s="27">
        <f t="shared" si="8"/>
        <v>175</v>
      </c>
      <c r="B177" s="23"/>
      <c r="C177" s="196"/>
      <c r="D177" s="23"/>
      <c r="E177" s="23"/>
      <c r="F177" s="23"/>
      <c r="G177" s="25"/>
      <c r="H177" s="23"/>
      <c r="I177" s="196"/>
      <c r="J177" s="194"/>
      <c r="K177" s="194"/>
      <c r="L177" s="178" t="str">
        <f t="shared" si="9"/>
        <v>　</v>
      </c>
      <c r="M177" s="25"/>
      <c r="N177" s="23"/>
      <c r="O177" s="195"/>
      <c r="P177" s="24"/>
      <c r="Q177" s="23"/>
      <c r="R177" s="197"/>
      <c r="S177" s="25"/>
      <c r="T177" s="178" t="str">
        <f t="shared" si="10"/>
        <v xml:space="preserve"> </v>
      </c>
      <c r="U177" s="25"/>
      <c r="V177" s="23"/>
      <c r="W177" s="25"/>
    </row>
    <row r="178" spans="1:23" ht="24.95" customHeight="1">
      <c r="A178" s="27">
        <f t="shared" si="8"/>
        <v>176</v>
      </c>
      <c r="B178" s="23"/>
      <c r="C178" s="196"/>
      <c r="D178" s="23"/>
      <c r="E178" s="23"/>
      <c r="F178" s="23"/>
      <c r="G178" s="25"/>
      <c r="H178" s="23"/>
      <c r="I178" s="196"/>
      <c r="J178" s="194"/>
      <c r="K178" s="194"/>
      <c r="L178" s="178" t="str">
        <f t="shared" si="9"/>
        <v>　</v>
      </c>
      <c r="M178" s="25"/>
      <c r="N178" s="23"/>
      <c r="O178" s="195"/>
      <c r="P178" s="24"/>
      <c r="Q178" s="23"/>
      <c r="R178" s="197"/>
      <c r="S178" s="25"/>
      <c r="T178" s="178" t="str">
        <f t="shared" si="10"/>
        <v xml:space="preserve"> </v>
      </c>
      <c r="U178" s="25"/>
      <c r="V178" s="23"/>
      <c r="W178" s="25"/>
    </row>
    <row r="179" spans="1:23" ht="24.95" customHeight="1">
      <c r="A179" s="27">
        <f t="shared" si="8"/>
        <v>177</v>
      </c>
      <c r="B179" s="23"/>
      <c r="C179" s="196"/>
      <c r="D179" s="23"/>
      <c r="E179" s="23"/>
      <c r="F179" s="23"/>
      <c r="G179" s="25"/>
      <c r="H179" s="23"/>
      <c r="I179" s="196"/>
      <c r="J179" s="194"/>
      <c r="K179" s="194"/>
      <c r="L179" s="178" t="str">
        <f t="shared" si="9"/>
        <v>　</v>
      </c>
      <c r="M179" s="25"/>
      <c r="N179" s="23"/>
      <c r="O179" s="195"/>
      <c r="P179" s="24"/>
      <c r="Q179" s="23"/>
      <c r="R179" s="197"/>
      <c r="S179" s="25"/>
      <c r="T179" s="178" t="str">
        <f t="shared" si="10"/>
        <v xml:space="preserve"> </v>
      </c>
      <c r="U179" s="25"/>
      <c r="V179" s="23"/>
      <c r="W179" s="25"/>
    </row>
    <row r="180" spans="1:23" ht="24.95" customHeight="1">
      <c r="A180" s="27">
        <f t="shared" si="8"/>
        <v>178</v>
      </c>
      <c r="B180" s="23"/>
      <c r="C180" s="196"/>
      <c r="D180" s="23"/>
      <c r="E180" s="23"/>
      <c r="F180" s="23"/>
      <c r="G180" s="25"/>
      <c r="H180" s="23"/>
      <c r="I180" s="196"/>
      <c r="J180" s="194"/>
      <c r="K180" s="194"/>
      <c r="L180" s="178" t="str">
        <f t="shared" si="9"/>
        <v>　</v>
      </c>
      <c r="M180" s="25"/>
      <c r="N180" s="23"/>
      <c r="O180" s="195"/>
      <c r="P180" s="24"/>
      <c r="Q180" s="23"/>
      <c r="R180" s="197"/>
      <c r="S180" s="25"/>
      <c r="T180" s="178" t="str">
        <f t="shared" si="10"/>
        <v xml:space="preserve"> </v>
      </c>
      <c r="U180" s="25"/>
      <c r="V180" s="23"/>
      <c r="W180" s="25"/>
    </row>
    <row r="181" spans="1:23" ht="24.95" customHeight="1">
      <c r="A181" s="27">
        <f t="shared" si="8"/>
        <v>179</v>
      </c>
      <c r="B181" s="23"/>
      <c r="C181" s="196"/>
      <c r="D181" s="23"/>
      <c r="E181" s="23"/>
      <c r="F181" s="23"/>
      <c r="G181" s="25"/>
      <c r="H181" s="23"/>
      <c r="I181" s="196"/>
      <c r="J181" s="194"/>
      <c r="K181" s="194"/>
      <c r="L181" s="178" t="str">
        <f t="shared" si="9"/>
        <v>　</v>
      </c>
      <c r="M181" s="25"/>
      <c r="N181" s="23"/>
      <c r="O181" s="195"/>
      <c r="P181" s="24"/>
      <c r="Q181" s="23"/>
      <c r="R181" s="197"/>
      <c r="S181" s="25"/>
      <c r="T181" s="178" t="str">
        <f t="shared" si="10"/>
        <v xml:space="preserve"> </v>
      </c>
      <c r="U181" s="25"/>
      <c r="V181" s="23"/>
      <c r="W181" s="25"/>
    </row>
    <row r="182" spans="1:23" ht="24.95" customHeight="1">
      <c r="A182" s="27">
        <f t="shared" si="8"/>
        <v>180</v>
      </c>
      <c r="B182" s="23"/>
      <c r="C182" s="196"/>
      <c r="D182" s="23"/>
      <c r="E182" s="23"/>
      <c r="F182" s="23"/>
      <c r="G182" s="25"/>
      <c r="H182" s="23"/>
      <c r="I182" s="196"/>
      <c r="J182" s="194"/>
      <c r="K182" s="194"/>
      <c r="L182" s="178" t="str">
        <f t="shared" si="9"/>
        <v>　</v>
      </c>
      <c r="M182" s="25"/>
      <c r="N182" s="23"/>
      <c r="O182" s="195"/>
      <c r="P182" s="24"/>
      <c r="Q182" s="23"/>
      <c r="R182" s="197"/>
      <c r="S182" s="25"/>
      <c r="T182" s="178" t="str">
        <f t="shared" si="10"/>
        <v xml:space="preserve"> </v>
      </c>
      <c r="U182" s="25"/>
      <c r="V182" s="23"/>
      <c r="W182" s="25"/>
    </row>
    <row r="183" spans="1:23" ht="24.95" customHeight="1">
      <c r="A183" s="27">
        <f t="shared" si="8"/>
        <v>181</v>
      </c>
      <c r="B183" s="23"/>
      <c r="C183" s="196"/>
      <c r="D183" s="23"/>
      <c r="E183" s="23"/>
      <c r="F183" s="23"/>
      <c r="G183" s="25"/>
      <c r="H183" s="23"/>
      <c r="I183" s="196"/>
      <c r="J183" s="194"/>
      <c r="K183" s="194"/>
      <c r="L183" s="178" t="str">
        <f t="shared" si="9"/>
        <v>　</v>
      </c>
      <c r="M183" s="25"/>
      <c r="N183" s="23"/>
      <c r="O183" s="195"/>
      <c r="P183" s="24"/>
      <c r="Q183" s="23"/>
      <c r="R183" s="197"/>
      <c r="S183" s="25"/>
      <c r="T183" s="178" t="str">
        <f t="shared" si="10"/>
        <v xml:space="preserve"> </v>
      </c>
      <c r="U183" s="25"/>
      <c r="V183" s="23"/>
      <c r="W183" s="25"/>
    </row>
    <row r="184" spans="1:23" ht="24.95" customHeight="1">
      <c r="A184" s="27">
        <f t="shared" si="8"/>
        <v>182</v>
      </c>
      <c r="B184" s="23"/>
      <c r="C184" s="196"/>
      <c r="D184" s="23"/>
      <c r="E184" s="23"/>
      <c r="F184" s="23"/>
      <c r="G184" s="25"/>
      <c r="H184" s="23"/>
      <c r="I184" s="196"/>
      <c r="J184" s="194"/>
      <c r="K184" s="194"/>
      <c r="L184" s="178" t="str">
        <f t="shared" si="9"/>
        <v>　</v>
      </c>
      <c r="M184" s="25"/>
      <c r="N184" s="23"/>
      <c r="O184" s="195"/>
      <c r="P184" s="24"/>
      <c r="Q184" s="23"/>
      <c r="R184" s="197"/>
      <c r="S184" s="25"/>
      <c r="T184" s="178" t="str">
        <f t="shared" si="10"/>
        <v xml:space="preserve"> </v>
      </c>
      <c r="U184" s="25"/>
      <c r="V184" s="23"/>
      <c r="W184" s="25"/>
    </row>
    <row r="185" spans="1:23" ht="24.95" customHeight="1">
      <c r="A185" s="27">
        <f t="shared" si="8"/>
        <v>183</v>
      </c>
      <c r="B185" s="23"/>
      <c r="C185" s="196"/>
      <c r="D185" s="23"/>
      <c r="E185" s="23"/>
      <c r="F185" s="23"/>
      <c r="G185" s="25"/>
      <c r="H185" s="23"/>
      <c r="I185" s="196"/>
      <c r="J185" s="194"/>
      <c r="K185" s="194"/>
      <c r="L185" s="178" t="str">
        <f t="shared" si="9"/>
        <v>　</v>
      </c>
      <c r="M185" s="25"/>
      <c r="N185" s="23"/>
      <c r="O185" s="195"/>
      <c r="P185" s="24"/>
      <c r="Q185" s="23"/>
      <c r="R185" s="197"/>
      <c r="S185" s="25"/>
      <c r="T185" s="178" t="str">
        <f t="shared" si="10"/>
        <v xml:space="preserve"> </v>
      </c>
      <c r="U185" s="25"/>
      <c r="V185" s="23"/>
      <c r="W185" s="25"/>
    </row>
    <row r="186" spans="1:23" ht="24.95" customHeight="1">
      <c r="A186" s="27">
        <f t="shared" si="8"/>
        <v>184</v>
      </c>
      <c r="B186" s="23"/>
      <c r="C186" s="196"/>
      <c r="D186" s="23"/>
      <c r="E186" s="23"/>
      <c r="F186" s="23"/>
      <c r="G186" s="25"/>
      <c r="H186" s="23"/>
      <c r="I186" s="196"/>
      <c r="J186" s="194"/>
      <c r="K186" s="194"/>
      <c r="L186" s="178" t="str">
        <f t="shared" si="9"/>
        <v>　</v>
      </c>
      <c r="M186" s="25"/>
      <c r="N186" s="23"/>
      <c r="O186" s="195"/>
      <c r="P186" s="24"/>
      <c r="Q186" s="23"/>
      <c r="R186" s="197"/>
      <c r="S186" s="25"/>
      <c r="T186" s="178" t="str">
        <f t="shared" si="10"/>
        <v xml:space="preserve"> </v>
      </c>
      <c r="U186" s="25"/>
      <c r="V186" s="23"/>
      <c r="W186" s="25"/>
    </row>
    <row r="187" spans="1:23" ht="24.95" customHeight="1">
      <c r="A187" s="27">
        <f t="shared" si="8"/>
        <v>185</v>
      </c>
      <c r="B187" s="23"/>
      <c r="C187" s="196"/>
      <c r="D187" s="23"/>
      <c r="E187" s="23"/>
      <c r="F187" s="23"/>
      <c r="G187" s="25"/>
      <c r="H187" s="23"/>
      <c r="I187" s="196"/>
      <c r="J187" s="194"/>
      <c r="K187" s="194"/>
      <c r="L187" s="178" t="str">
        <f t="shared" si="9"/>
        <v>　</v>
      </c>
      <c r="M187" s="25"/>
      <c r="N187" s="23"/>
      <c r="O187" s="195"/>
      <c r="P187" s="24"/>
      <c r="Q187" s="23"/>
      <c r="R187" s="197"/>
      <c r="S187" s="25"/>
      <c r="T187" s="178" t="str">
        <f t="shared" si="10"/>
        <v xml:space="preserve"> </v>
      </c>
      <c r="U187" s="25"/>
      <c r="V187" s="23"/>
      <c r="W187" s="25"/>
    </row>
    <row r="188" spans="1:23" ht="24.95" customHeight="1">
      <c r="A188" s="27">
        <f t="shared" si="8"/>
        <v>186</v>
      </c>
      <c r="B188" s="23"/>
      <c r="C188" s="196"/>
      <c r="D188" s="23"/>
      <c r="E188" s="23"/>
      <c r="F188" s="23"/>
      <c r="G188" s="25"/>
      <c r="H188" s="23"/>
      <c r="I188" s="196"/>
      <c r="J188" s="194"/>
      <c r="K188" s="194"/>
      <c r="L188" s="178" t="str">
        <f t="shared" si="9"/>
        <v>　</v>
      </c>
      <c r="M188" s="25"/>
      <c r="N188" s="23"/>
      <c r="O188" s="195"/>
      <c r="P188" s="24"/>
      <c r="Q188" s="23"/>
      <c r="R188" s="197"/>
      <c r="S188" s="25"/>
      <c r="T188" s="178" t="str">
        <f t="shared" si="10"/>
        <v xml:space="preserve"> </v>
      </c>
      <c r="U188" s="25"/>
      <c r="V188" s="23"/>
      <c r="W188" s="25"/>
    </row>
    <row r="189" spans="1:23" ht="24.95" customHeight="1">
      <c r="A189" s="27">
        <f t="shared" si="8"/>
        <v>187</v>
      </c>
      <c r="B189" s="23"/>
      <c r="C189" s="196"/>
      <c r="D189" s="23"/>
      <c r="E189" s="23"/>
      <c r="F189" s="23"/>
      <c r="G189" s="25"/>
      <c r="H189" s="23"/>
      <c r="I189" s="196"/>
      <c r="J189" s="194"/>
      <c r="K189" s="194"/>
      <c r="L189" s="178" t="str">
        <f t="shared" si="9"/>
        <v>　</v>
      </c>
      <c r="M189" s="25"/>
      <c r="N189" s="23"/>
      <c r="O189" s="195"/>
      <c r="P189" s="24"/>
      <c r="Q189" s="23"/>
      <c r="R189" s="197"/>
      <c r="S189" s="25"/>
      <c r="T189" s="178" t="str">
        <f t="shared" si="10"/>
        <v xml:space="preserve"> </v>
      </c>
      <c r="U189" s="25"/>
      <c r="V189" s="23"/>
      <c r="W189" s="25"/>
    </row>
    <row r="190" spans="1:23" ht="24.95" customHeight="1">
      <c r="A190" s="27">
        <f t="shared" si="8"/>
        <v>188</v>
      </c>
      <c r="B190" s="23"/>
      <c r="C190" s="196"/>
      <c r="D190" s="23"/>
      <c r="E190" s="23"/>
      <c r="F190" s="23"/>
      <c r="G190" s="25"/>
      <c r="H190" s="23"/>
      <c r="I190" s="196"/>
      <c r="J190" s="194"/>
      <c r="K190" s="194"/>
      <c r="L190" s="178" t="str">
        <f t="shared" si="9"/>
        <v>　</v>
      </c>
      <c r="M190" s="25"/>
      <c r="N190" s="23"/>
      <c r="O190" s="195"/>
      <c r="P190" s="24"/>
      <c r="Q190" s="23"/>
      <c r="R190" s="197"/>
      <c r="S190" s="25"/>
      <c r="T190" s="178" t="str">
        <f t="shared" si="10"/>
        <v xml:space="preserve"> </v>
      </c>
      <c r="U190" s="25"/>
      <c r="V190" s="23"/>
      <c r="W190" s="25"/>
    </row>
    <row r="191" spans="1:23" ht="24.95" customHeight="1">
      <c r="A191" s="27">
        <f t="shared" si="8"/>
        <v>189</v>
      </c>
      <c r="B191" s="23"/>
      <c r="C191" s="196"/>
      <c r="D191" s="23"/>
      <c r="E191" s="23"/>
      <c r="F191" s="23"/>
      <c r="G191" s="25"/>
      <c r="H191" s="23"/>
      <c r="I191" s="196"/>
      <c r="J191" s="194"/>
      <c r="K191" s="194"/>
      <c r="L191" s="178" t="str">
        <f t="shared" si="9"/>
        <v>　</v>
      </c>
      <c r="M191" s="25"/>
      <c r="N191" s="23"/>
      <c r="O191" s="195"/>
      <c r="P191" s="24"/>
      <c r="Q191" s="23"/>
      <c r="R191" s="197"/>
      <c r="S191" s="25"/>
      <c r="T191" s="178" t="str">
        <f t="shared" si="10"/>
        <v xml:space="preserve"> </v>
      </c>
      <c r="U191" s="25"/>
      <c r="V191" s="23"/>
      <c r="W191" s="25"/>
    </row>
    <row r="192" spans="1:23" ht="24.95" customHeight="1">
      <c r="A192" s="27">
        <f t="shared" si="8"/>
        <v>190</v>
      </c>
      <c r="B192" s="23"/>
      <c r="C192" s="196"/>
      <c r="D192" s="23"/>
      <c r="E192" s="23"/>
      <c r="F192" s="23"/>
      <c r="G192" s="25"/>
      <c r="H192" s="23"/>
      <c r="I192" s="196"/>
      <c r="J192" s="194"/>
      <c r="K192" s="194"/>
      <c r="L192" s="178" t="str">
        <f t="shared" si="9"/>
        <v>　</v>
      </c>
      <c r="M192" s="25"/>
      <c r="N192" s="23"/>
      <c r="O192" s="195"/>
      <c r="P192" s="24"/>
      <c r="Q192" s="23"/>
      <c r="R192" s="197"/>
      <c r="S192" s="25"/>
      <c r="T192" s="178" t="str">
        <f t="shared" si="10"/>
        <v xml:space="preserve"> </v>
      </c>
      <c r="U192" s="25"/>
      <c r="V192" s="23"/>
      <c r="W192" s="25"/>
    </row>
    <row r="193" spans="1:23" ht="24.95" customHeight="1">
      <c r="A193" s="27">
        <f t="shared" si="8"/>
        <v>191</v>
      </c>
      <c r="B193" s="23"/>
      <c r="C193" s="196"/>
      <c r="D193" s="23"/>
      <c r="E193" s="23"/>
      <c r="F193" s="23"/>
      <c r="G193" s="25"/>
      <c r="H193" s="23"/>
      <c r="I193" s="196"/>
      <c r="J193" s="194"/>
      <c r="K193" s="194"/>
      <c r="L193" s="178" t="str">
        <f t="shared" si="9"/>
        <v>　</v>
      </c>
      <c r="M193" s="25"/>
      <c r="N193" s="23"/>
      <c r="O193" s="195"/>
      <c r="P193" s="24"/>
      <c r="Q193" s="23"/>
      <c r="R193" s="197"/>
      <c r="S193" s="25"/>
      <c r="T193" s="178" t="str">
        <f t="shared" si="10"/>
        <v xml:space="preserve"> </v>
      </c>
      <c r="U193" s="25"/>
      <c r="V193" s="23"/>
      <c r="W193" s="25"/>
    </row>
    <row r="194" spans="1:23" ht="24.95" customHeight="1">
      <c r="A194" s="27">
        <f t="shared" si="8"/>
        <v>192</v>
      </c>
      <c r="B194" s="23"/>
      <c r="C194" s="196"/>
      <c r="D194" s="23"/>
      <c r="E194" s="23"/>
      <c r="F194" s="23"/>
      <c r="G194" s="25"/>
      <c r="H194" s="23"/>
      <c r="I194" s="196"/>
      <c r="J194" s="194"/>
      <c r="K194" s="194"/>
      <c r="L194" s="178" t="str">
        <f t="shared" si="9"/>
        <v>　</v>
      </c>
      <c r="M194" s="25"/>
      <c r="N194" s="23"/>
      <c r="O194" s="195"/>
      <c r="P194" s="24"/>
      <c r="Q194" s="23"/>
      <c r="R194" s="197"/>
      <c r="S194" s="25"/>
      <c r="T194" s="178" t="str">
        <f t="shared" si="10"/>
        <v xml:space="preserve"> </v>
      </c>
      <c r="U194" s="25"/>
      <c r="V194" s="23"/>
      <c r="W194" s="25"/>
    </row>
    <row r="195" spans="1:23" ht="24.95" customHeight="1">
      <c r="A195" s="27">
        <f t="shared" si="8"/>
        <v>193</v>
      </c>
      <c r="B195" s="23"/>
      <c r="C195" s="196"/>
      <c r="D195" s="23"/>
      <c r="E195" s="23"/>
      <c r="F195" s="23"/>
      <c r="G195" s="25"/>
      <c r="H195" s="23"/>
      <c r="I195" s="196"/>
      <c r="J195" s="194"/>
      <c r="K195" s="194"/>
      <c r="L195" s="178" t="str">
        <f t="shared" si="9"/>
        <v>　</v>
      </c>
      <c r="M195" s="25"/>
      <c r="N195" s="23"/>
      <c r="O195" s="195"/>
      <c r="P195" s="24"/>
      <c r="Q195" s="23"/>
      <c r="R195" s="197"/>
      <c r="S195" s="25"/>
      <c r="T195" s="178" t="str">
        <f t="shared" si="10"/>
        <v xml:space="preserve"> </v>
      </c>
      <c r="U195" s="25"/>
      <c r="V195" s="23"/>
      <c r="W195" s="25"/>
    </row>
    <row r="196" spans="1:23" ht="24.95" customHeight="1">
      <c r="A196" s="27">
        <f t="shared" ref="A196:A202" si="11">A195+1</f>
        <v>194</v>
      </c>
      <c r="B196" s="23"/>
      <c r="C196" s="196"/>
      <c r="D196" s="23"/>
      <c r="E196" s="23"/>
      <c r="F196" s="23"/>
      <c r="G196" s="25"/>
      <c r="H196" s="23"/>
      <c r="I196" s="196"/>
      <c r="J196" s="194"/>
      <c r="K196" s="194"/>
      <c r="L196" s="178" t="str">
        <f t="shared" ref="L196:L202" si="12">IF(M196+1=1,"　",M196+1)</f>
        <v>　</v>
      </c>
      <c r="M196" s="25"/>
      <c r="N196" s="23"/>
      <c r="O196" s="195"/>
      <c r="P196" s="24"/>
      <c r="Q196" s="23"/>
      <c r="R196" s="197"/>
      <c r="S196" s="25"/>
      <c r="T196" s="178" t="str">
        <f t="shared" si="10"/>
        <v xml:space="preserve"> </v>
      </c>
      <c r="U196" s="25"/>
      <c r="V196" s="23"/>
      <c r="W196" s="25"/>
    </row>
    <row r="197" spans="1:23" ht="24.95" customHeight="1">
      <c r="A197" s="27">
        <f t="shared" si="11"/>
        <v>195</v>
      </c>
      <c r="B197" s="23"/>
      <c r="C197" s="196"/>
      <c r="D197" s="23"/>
      <c r="E197" s="23"/>
      <c r="F197" s="23"/>
      <c r="G197" s="25"/>
      <c r="H197" s="23"/>
      <c r="I197" s="196"/>
      <c r="J197" s="194"/>
      <c r="K197" s="194"/>
      <c r="L197" s="178" t="str">
        <f t="shared" si="12"/>
        <v>　</v>
      </c>
      <c r="M197" s="25"/>
      <c r="N197" s="23"/>
      <c r="O197" s="195"/>
      <c r="P197" s="24"/>
      <c r="Q197" s="23"/>
      <c r="R197" s="197"/>
      <c r="S197" s="25"/>
      <c r="T197" s="178" t="str">
        <f t="shared" si="10"/>
        <v xml:space="preserve"> </v>
      </c>
      <c r="U197" s="25"/>
      <c r="V197" s="23"/>
      <c r="W197" s="25"/>
    </row>
    <row r="198" spans="1:23" ht="24.95" customHeight="1">
      <c r="A198" s="27">
        <f t="shared" si="11"/>
        <v>196</v>
      </c>
      <c r="B198" s="23"/>
      <c r="C198" s="196"/>
      <c r="D198" s="23"/>
      <c r="E198" s="23"/>
      <c r="F198" s="23"/>
      <c r="G198" s="25"/>
      <c r="H198" s="23"/>
      <c r="I198" s="196"/>
      <c r="J198" s="194"/>
      <c r="K198" s="194"/>
      <c r="L198" s="178" t="str">
        <f t="shared" si="12"/>
        <v>　</v>
      </c>
      <c r="M198" s="25"/>
      <c r="N198" s="23"/>
      <c r="O198" s="195"/>
      <c r="P198" s="24"/>
      <c r="Q198" s="23"/>
      <c r="R198" s="197"/>
      <c r="S198" s="25"/>
      <c r="T198" s="178" t="str">
        <f t="shared" ref="T198:T202" si="13">IF(E198=0," ",E198)</f>
        <v xml:space="preserve"> </v>
      </c>
      <c r="U198" s="25"/>
      <c r="V198" s="23"/>
      <c r="W198" s="25"/>
    </row>
    <row r="199" spans="1:23" ht="24.95" customHeight="1">
      <c r="A199" s="27">
        <f t="shared" si="11"/>
        <v>197</v>
      </c>
      <c r="B199" s="23"/>
      <c r="C199" s="196"/>
      <c r="D199" s="23"/>
      <c r="E199" s="23"/>
      <c r="F199" s="23"/>
      <c r="G199" s="25"/>
      <c r="H199" s="23"/>
      <c r="I199" s="196"/>
      <c r="J199" s="194"/>
      <c r="K199" s="194"/>
      <c r="L199" s="178" t="str">
        <f t="shared" si="12"/>
        <v>　</v>
      </c>
      <c r="M199" s="25"/>
      <c r="N199" s="23"/>
      <c r="O199" s="195"/>
      <c r="P199" s="24"/>
      <c r="Q199" s="23"/>
      <c r="R199" s="197"/>
      <c r="S199" s="25"/>
      <c r="T199" s="178" t="str">
        <f t="shared" si="13"/>
        <v xml:space="preserve"> </v>
      </c>
      <c r="U199" s="25"/>
      <c r="V199" s="23"/>
      <c r="W199" s="25"/>
    </row>
    <row r="200" spans="1:23" ht="24.95" customHeight="1">
      <c r="A200" s="27">
        <f t="shared" si="11"/>
        <v>198</v>
      </c>
      <c r="B200" s="23"/>
      <c r="C200" s="196"/>
      <c r="D200" s="23"/>
      <c r="E200" s="23"/>
      <c r="F200" s="23"/>
      <c r="G200" s="25"/>
      <c r="H200" s="23"/>
      <c r="I200" s="196"/>
      <c r="J200" s="194"/>
      <c r="K200" s="194"/>
      <c r="L200" s="178" t="str">
        <f t="shared" si="12"/>
        <v>　</v>
      </c>
      <c r="M200" s="25"/>
      <c r="N200" s="23"/>
      <c r="O200" s="195"/>
      <c r="P200" s="24"/>
      <c r="Q200" s="23"/>
      <c r="R200" s="197"/>
      <c r="S200" s="25"/>
      <c r="T200" s="178" t="str">
        <f t="shared" si="13"/>
        <v xml:space="preserve"> </v>
      </c>
      <c r="U200" s="25"/>
      <c r="V200" s="23"/>
      <c r="W200" s="25"/>
    </row>
    <row r="201" spans="1:23" ht="24.95" customHeight="1">
      <c r="A201" s="27">
        <f t="shared" si="11"/>
        <v>199</v>
      </c>
      <c r="B201" s="23"/>
      <c r="C201" s="196"/>
      <c r="D201" s="23"/>
      <c r="E201" s="23"/>
      <c r="F201" s="23"/>
      <c r="G201" s="25"/>
      <c r="H201" s="23"/>
      <c r="I201" s="196"/>
      <c r="J201" s="194"/>
      <c r="K201" s="194"/>
      <c r="L201" s="178" t="str">
        <f t="shared" si="12"/>
        <v>　</v>
      </c>
      <c r="M201" s="25"/>
      <c r="N201" s="23"/>
      <c r="O201" s="195"/>
      <c r="P201" s="24"/>
      <c r="Q201" s="23"/>
      <c r="R201" s="197"/>
      <c r="S201" s="25"/>
      <c r="T201" s="178" t="str">
        <f t="shared" si="13"/>
        <v xml:space="preserve"> </v>
      </c>
      <c r="U201" s="25"/>
      <c r="V201" s="23"/>
      <c r="W201" s="25"/>
    </row>
    <row r="202" spans="1:23" ht="24.95" customHeight="1">
      <c r="A202" s="27">
        <f t="shared" si="11"/>
        <v>200</v>
      </c>
      <c r="B202" s="23"/>
      <c r="C202" s="196"/>
      <c r="D202" s="23"/>
      <c r="E202" s="23"/>
      <c r="F202" s="23"/>
      <c r="G202" s="25"/>
      <c r="H202" s="23"/>
      <c r="I202" s="196"/>
      <c r="J202" s="194"/>
      <c r="K202" s="194"/>
      <c r="L202" s="178" t="str">
        <f t="shared" si="12"/>
        <v>　</v>
      </c>
      <c r="M202" s="25"/>
      <c r="N202" s="23"/>
      <c r="O202" s="195"/>
      <c r="P202" s="24"/>
      <c r="Q202" s="23"/>
      <c r="R202" s="197"/>
      <c r="S202" s="25"/>
      <c r="T202" s="178" t="str">
        <f t="shared" si="13"/>
        <v xml:space="preserve"> </v>
      </c>
      <c r="U202" s="25"/>
      <c r="V202" s="23"/>
      <c r="W202" s="25"/>
    </row>
    <row r="203" spans="1:23"/>
    <row r="204" spans="1:23"/>
    <row r="205" spans="1:23"/>
    <row r="206" spans="1:23"/>
    <row r="207" spans="1:23"/>
    <row r="208" spans="1:23"/>
    <row r="209"/>
    <row r="210"/>
  </sheetData>
  <sheetProtection password="F8D9" sheet="1" formatCells="0" formatColumns="0" formatRows="0"/>
  <dataConsolidate/>
  <phoneticPr fontId="40"/>
  <conditionalFormatting sqref="W194">
    <cfRule type="expression" dxfId="1" priority="2">
      <formula>CELL("protect",A1)=0</formula>
    </cfRule>
  </conditionalFormatting>
  <conditionalFormatting sqref="AA198:AA199">
    <cfRule type="expression" dxfId="0" priority="1">
      <formula>CELL("protect",XFD1048576)=0</formula>
    </cfRule>
  </conditionalFormatting>
  <dataValidations count="11">
    <dataValidation type="textLength" imeMode="halfAlpha" operator="equal" allowBlank="1" showInputMessage="1" showErrorMessage="1" sqref="C3:C202 I3:I202" xr:uid="{00000000-0002-0000-0400-000000000000}">
      <formula1>8</formula1>
    </dataValidation>
    <dataValidation imeMode="hiragana" allowBlank="1" showInputMessage="1" showErrorMessage="1" sqref="V3:W202 E3:E202 K3:K202 B3:B202" xr:uid="{00000000-0002-0000-0400-000001000000}"/>
    <dataValidation imeMode="fullKatakana" allowBlank="1" showInputMessage="1" showErrorMessage="1" sqref="J3:J202 D3:D202" xr:uid="{00000000-0002-0000-0400-000002000000}"/>
    <dataValidation type="whole" imeMode="halfAlpha" allowBlank="1" showInputMessage="1" showErrorMessage="1" sqref="F3:F202" xr:uid="{00000000-0002-0000-0400-000003000000}">
      <formula1>1</formula1>
      <formula2>2</formula2>
    </dataValidation>
    <dataValidation imeMode="halfAlpha" allowBlank="1" showInputMessage="1" showErrorMessage="1" sqref="G3:G202 M3:M202 S3:S202 U3:U202" xr:uid="{00000000-0002-0000-0400-000004000000}"/>
    <dataValidation type="whole" imeMode="halfAlpha" allowBlank="1" showInputMessage="1" showErrorMessage="1" sqref="H3:H202" xr:uid="{00000000-0002-0000-0400-000005000000}">
      <formula1>0</formula1>
      <formula2>1</formula2>
    </dataValidation>
    <dataValidation type="whole" allowBlank="1" showInputMessage="1" showErrorMessage="1" sqref="N3:N202" xr:uid="{00000000-0002-0000-0400-000006000000}">
      <formula1>1</formula1>
      <formula2>99</formula2>
    </dataValidation>
    <dataValidation type="whole" imeMode="halfAlpha" allowBlank="1" showInputMessage="1" showErrorMessage="1" sqref="O3:O202" xr:uid="{00000000-0002-0000-0400-000007000000}">
      <formula1>1</formula1>
      <formula2>9999</formula2>
    </dataValidation>
    <dataValidation type="whole" imeMode="halfAlpha" allowBlank="1" showInputMessage="1" showErrorMessage="1" sqref="Q3:Q202" xr:uid="{00000000-0002-0000-0400-000008000000}">
      <formula1>1</formula1>
      <formula2>3</formula2>
    </dataValidation>
    <dataValidation type="whole" imeMode="halfAlpha" allowBlank="1" showInputMessage="1" showErrorMessage="1" sqref="R3:R202" xr:uid="{00000000-0002-0000-0400-000009000000}">
      <formula1>1</formula1>
      <formula2>10</formula2>
    </dataValidation>
    <dataValidation type="textLength" imeMode="halfAlpha" allowBlank="1" showInputMessage="1" showErrorMessage="1" sqref="P3:P202" xr:uid="{00000000-0002-0000-0400-00000A000000}">
      <formula1>12</formula1>
      <formula2>14</formula2>
    </dataValidation>
  </dataValidations>
  <pageMargins left="0.7" right="0.7" top="0.75" bottom="0.75" header="0.3" footer="0.3"/>
  <pageSetup paperSize="9" scale="31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EG221"/>
  <sheetViews>
    <sheetView showGridLines="0" zoomScaleNormal="100" workbookViewId="0">
      <selection activeCell="CP6" sqref="CP6:CX6"/>
    </sheetView>
  </sheetViews>
  <sheetFormatPr defaultColWidth="1.25" defaultRowHeight="9" customHeight="1"/>
  <cols>
    <col min="1" max="84" width="1.25" style="1" customWidth="1"/>
    <col min="85" max="93" width="1.625" style="1" customWidth="1"/>
    <col min="94" max="95" width="1.25" style="1" customWidth="1"/>
    <col min="96" max="102" width="2" style="1" customWidth="1"/>
    <col min="103" max="104" width="1.25" style="1" customWidth="1"/>
    <col min="105" max="105" width="1.25" style="1"/>
    <col min="106" max="106" width="1.75" style="1" bestFit="1" customWidth="1"/>
    <col min="107" max="16384" width="1.25" style="1"/>
  </cols>
  <sheetData>
    <row r="1" spans="1:105" ht="7.5" customHeight="1">
      <c r="B1" s="261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5"/>
      <c r="W1" s="5"/>
      <c r="X1" s="5"/>
      <c r="Y1" s="5"/>
      <c r="BF1" s="71"/>
      <c r="BG1" s="71"/>
      <c r="BH1" s="71"/>
      <c r="BI1" s="71"/>
      <c r="BJ1" s="71"/>
      <c r="BK1" s="71"/>
      <c r="BL1" s="71"/>
      <c r="DA1" s="135"/>
    </row>
    <row r="2" spans="1:105" ht="9" customHeight="1" thickBot="1">
      <c r="A2" s="7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422" t="s">
        <v>4</v>
      </c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F2" s="641" t="s">
        <v>139</v>
      </c>
      <c r="BG2" s="641"/>
      <c r="BH2" s="641"/>
      <c r="BI2" s="641"/>
      <c r="BJ2" s="641"/>
      <c r="BK2" s="641"/>
      <c r="BL2" s="641"/>
      <c r="BM2" s="71"/>
      <c r="BN2" s="422" t="s">
        <v>1</v>
      </c>
      <c r="BO2" s="422"/>
      <c r="BP2" s="422"/>
      <c r="BQ2" s="422"/>
      <c r="BR2" s="422"/>
      <c r="BS2" s="422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643" t="s">
        <v>150</v>
      </c>
      <c r="CQ2" s="644"/>
      <c r="CR2" s="644"/>
      <c r="CS2" s="644"/>
      <c r="CT2" s="644"/>
      <c r="CU2" s="644"/>
      <c r="CV2" s="644"/>
      <c r="CW2" s="644"/>
      <c r="CX2" s="644"/>
      <c r="CY2" s="71"/>
      <c r="CZ2" s="71"/>
    </row>
    <row r="3" spans="1:105" ht="9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71"/>
      <c r="BF3" s="641"/>
      <c r="BG3" s="641"/>
      <c r="BH3" s="641"/>
      <c r="BI3" s="641"/>
      <c r="BJ3" s="641"/>
      <c r="BK3" s="641"/>
      <c r="BL3" s="641"/>
      <c r="BM3" s="71"/>
      <c r="BN3" s="422"/>
      <c r="BO3" s="422"/>
      <c r="BP3" s="422"/>
      <c r="BQ3" s="422"/>
      <c r="BR3" s="422"/>
      <c r="BS3" s="422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607">
        <v>1</v>
      </c>
      <c r="CQ3" s="608"/>
      <c r="CR3" s="608"/>
      <c r="CS3" s="608"/>
      <c r="CT3" s="608"/>
      <c r="CU3" s="608"/>
      <c r="CV3" s="608"/>
      <c r="CW3" s="608"/>
      <c r="CX3" s="609"/>
      <c r="CY3" s="71"/>
      <c r="CZ3" s="71"/>
    </row>
    <row r="4" spans="1:105" ht="9" customHeight="1" thickBot="1">
      <c r="BE4" s="71"/>
      <c r="BF4" s="71"/>
      <c r="BG4" s="71"/>
      <c r="BH4" s="71"/>
      <c r="BI4" s="71"/>
      <c r="BJ4" s="71"/>
      <c r="BK4" s="71"/>
      <c r="BL4" s="71"/>
      <c r="CH4" s="5"/>
      <c r="CK4" s="4"/>
      <c r="CL4" s="4"/>
      <c r="CM4" s="4"/>
      <c r="CN4" s="4"/>
      <c r="CP4" s="610"/>
      <c r="CQ4" s="611"/>
      <c r="CR4" s="611"/>
      <c r="CS4" s="611"/>
      <c r="CT4" s="611"/>
      <c r="CU4" s="611"/>
      <c r="CV4" s="611"/>
      <c r="CW4" s="611"/>
      <c r="CX4" s="612"/>
    </row>
    <row r="5" spans="1:105" ht="9" customHeight="1" thickBot="1"/>
    <row r="6" spans="1:105" s="4" customFormat="1" ht="14.1" customHeight="1">
      <c r="A6" s="5"/>
      <c r="B6" s="286">
        <v>1</v>
      </c>
      <c r="C6" s="287"/>
      <c r="D6" s="72"/>
      <c r="E6" s="72"/>
      <c r="F6" s="72"/>
      <c r="G6" s="72"/>
      <c r="H6" s="72"/>
      <c r="I6" s="72"/>
      <c r="J6" s="73"/>
      <c r="K6" s="300" t="s">
        <v>72</v>
      </c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13"/>
      <c r="AD6" s="300" t="s">
        <v>7</v>
      </c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13"/>
      <c r="AV6" s="300" t="s">
        <v>9</v>
      </c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13"/>
      <c r="BQ6" s="300" t="s">
        <v>11</v>
      </c>
      <c r="BR6" s="394"/>
      <c r="BS6" s="394"/>
      <c r="BT6" s="394"/>
      <c r="BU6" s="394"/>
      <c r="BV6" s="395"/>
      <c r="BW6" s="431" t="s">
        <v>13</v>
      </c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3"/>
      <c r="CP6" s="300" t="s">
        <v>12</v>
      </c>
      <c r="CQ6" s="301"/>
      <c r="CR6" s="301"/>
      <c r="CS6" s="301"/>
      <c r="CT6" s="301"/>
      <c r="CU6" s="301"/>
      <c r="CV6" s="301"/>
      <c r="CW6" s="301"/>
      <c r="CX6" s="302"/>
      <c r="CY6" s="5"/>
      <c r="CZ6" s="5"/>
    </row>
    <row r="7" spans="1:105" s="3" customFormat="1" ht="13.5" customHeight="1">
      <c r="A7" s="1"/>
      <c r="B7" s="288"/>
      <c r="C7" s="289"/>
      <c r="D7" s="4"/>
      <c r="E7" s="4"/>
      <c r="F7" s="4"/>
      <c r="G7" s="4"/>
      <c r="H7" s="4"/>
      <c r="I7" s="4"/>
      <c r="J7" s="74"/>
      <c r="K7" s="635" t="str">
        <f>IF(INDEX('複数用（入力シート）'!B3:B202,MATCH('複数用（印刷シート）'!CP3,'複数用（入力シート）'!A3:A202,0))=0,"",INDEX('複数用（入力シート）'!B3:B202,MATCH('複数用（印刷シート）'!CP3,'複数用（入力シート）'!A3:A202,0)))</f>
        <v>〇〇局〇〇部</v>
      </c>
      <c r="L7" s="636"/>
      <c r="M7" s="636"/>
      <c r="N7" s="636"/>
      <c r="O7" s="636"/>
      <c r="P7" s="636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636"/>
      <c r="AB7" s="636"/>
      <c r="AC7" s="637"/>
      <c r="AD7" s="304" t="s">
        <v>8</v>
      </c>
      <c r="AE7" s="305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1"/>
      <c r="AV7" s="341" t="s">
        <v>10</v>
      </c>
      <c r="AW7" s="342"/>
      <c r="AX7" s="342"/>
      <c r="AY7" s="342"/>
      <c r="AZ7" s="342"/>
      <c r="BA7" s="342"/>
      <c r="BB7" s="342"/>
      <c r="BC7" s="645" t="str">
        <f>IF(INDEX('複数用（入力シート）'!$D$3:$D$202,MATCH('複数用（印刷シート）'!$CP$3,'複数用（入力シート）'!$A$3:$A$202,0))=0,"",INDEX('複数用（入力シート）'!$D$3:$D$202,MATCH('複数用（印刷シート）'!$CP$3,'複数用（入力シート）'!$A$3:$A$202,0)))</f>
        <v>キョウサイ　ハナコ</v>
      </c>
      <c r="BD7" s="645"/>
      <c r="BE7" s="645"/>
      <c r="BF7" s="645"/>
      <c r="BG7" s="645"/>
      <c r="BH7" s="645"/>
      <c r="BI7" s="645"/>
      <c r="BJ7" s="645"/>
      <c r="BK7" s="645"/>
      <c r="BL7" s="645"/>
      <c r="BM7" s="645"/>
      <c r="BN7" s="645"/>
      <c r="BO7" s="645"/>
      <c r="BP7" s="646"/>
      <c r="BQ7" s="75"/>
      <c r="BT7" s="117"/>
      <c r="BU7" s="117"/>
      <c r="BV7" s="118"/>
      <c r="BW7" s="76"/>
      <c r="BX7" s="77"/>
      <c r="BY7" s="117"/>
      <c r="BZ7" s="117"/>
      <c r="CA7" s="117"/>
      <c r="CB7" s="117"/>
      <c r="CC7" s="11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8"/>
      <c r="CP7" s="75"/>
      <c r="CS7" s="4"/>
      <c r="CT7" s="4"/>
      <c r="CU7" s="4"/>
      <c r="CV7" s="4"/>
      <c r="CW7" s="4"/>
      <c r="CX7" s="119"/>
      <c r="CY7" s="1"/>
      <c r="CZ7" s="1"/>
    </row>
    <row r="8" spans="1:105" s="3" customFormat="1" ht="9" customHeight="1">
      <c r="B8" s="461" t="s">
        <v>5</v>
      </c>
      <c r="C8" s="379"/>
      <c r="D8" s="379"/>
      <c r="E8" s="379"/>
      <c r="F8" s="379"/>
      <c r="G8" s="379"/>
      <c r="H8" s="379"/>
      <c r="I8" s="379"/>
      <c r="J8" s="452"/>
      <c r="K8" s="635"/>
      <c r="L8" s="636"/>
      <c r="M8" s="636"/>
      <c r="N8" s="636"/>
      <c r="O8" s="636"/>
      <c r="P8" s="636"/>
      <c r="Q8" s="636"/>
      <c r="R8" s="636"/>
      <c r="S8" s="636"/>
      <c r="T8" s="636"/>
      <c r="U8" s="636"/>
      <c r="V8" s="636"/>
      <c r="W8" s="636"/>
      <c r="X8" s="636"/>
      <c r="Y8" s="636"/>
      <c r="Z8" s="636"/>
      <c r="AA8" s="636"/>
      <c r="AB8" s="636"/>
      <c r="AC8" s="637"/>
      <c r="AD8" s="304"/>
      <c r="AE8" s="305"/>
      <c r="AF8" s="650" t="str">
        <f>IF(INDEX('複数用（入力シート）'!$C$3:$C$202,MATCH('複数用（印刷シート）'!$CP$3,'複数用（入力シート）'!$A$3:$A$202,0))=0,"",INDEX('複数用（入力シート）'!$C$3:$C$202,MATCH('複数用（印刷シート）'!$CP$3,'複数用（入力シート）'!$A$3:$A$202,0)))</f>
        <v>99997777</v>
      </c>
      <c r="AG8" s="651"/>
      <c r="AH8" s="651"/>
      <c r="AI8" s="651"/>
      <c r="AJ8" s="651"/>
      <c r="AK8" s="651"/>
      <c r="AL8" s="651"/>
      <c r="AM8" s="651"/>
      <c r="AN8" s="651"/>
      <c r="AO8" s="651"/>
      <c r="AP8" s="651"/>
      <c r="AQ8" s="651"/>
      <c r="AR8" s="651"/>
      <c r="AS8" s="651"/>
      <c r="AT8" s="651"/>
      <c r="AU8" s="652"/>
      <c r="AV8" s="647" t="str">
        <f>IF(INDEX('複数用（入力シート）'!$E$3:$E$202,MATCH('複数用（印刷シート）'!$CP$3,'複数用（入力シート）'!$A$3:$A$202,0))=0,"",INDEX('複数用（入力シート）'!$E$3:$E$202,MATCH('複数用（印刷シート）'!$CP$3,'複数用（入力シート）'!$A$3:$A$202,0)))</f>
        <v>共済　花子</v>
      </c>
      <c r="AW8" s="648"/>
      <c r="AX8" s="648"/>
      <c r="AY8" s="648"/>
      <c r="AZ8" s="648"/>
      <c r="BA8" s="648"/>
      <c r="BB8" s="648"/>
      <c r="BC8" s="648"/>
      <c r="BD8" s="648"/>
      <c r="BE8" s="648"/>
      <c r="BF8" s="648"/>
      <c r="BG8" s="648"/>
      <c r="BH8" s="648"/>
      <c r="BI8" s="648"/>
      <c r="BJ8" s="648"/>
      <c r="BK8" s="648"/>
      <c r="BL8" s="648"/>
      <c r="BM8" s="648"/>
      <c r="BN8" s="648"/>
      <c r="BO8" s="648"/>
      <c r="BP8" s="649"/>
      <c r="BQ8" s="75"/>
      <c r="BR8" s="642" t="str">
        <f>IF(INDEX('複数用（入力シート）'!$F$3:$F$202,MATCH('複数用（印刷シート）'!$CP$3,'複数用（入力シート）'!$A$3:$A$202,0))=1,"男",IF(INDEX('複数用（入力シート）'!$F$3:$F$202,MATCH('複数用（印刷シート）'!$CP$3,'複数用（入力シート）'!$A$3:$A$202,0))=2,"女",""))</f>
        <v>女</v>
      </c>
      <c r="BS8" s="642"/>
      <c r="BT8" s="642"/>
      <c r="BU8" s="642"/>
      <c r="BV8" s="74"/>
      <c r="BW8" s="79"/>
      <c r="BX8" s="632">
        <f>IF(BX13=0,"",BX13)</f>
        <v>20151</v>
      </c>
      <c r="BY8" s="632"/>
      <c r="BZ8" s="632"/>
      <c r="CA8" s="632"/>
      <c r="CB8" s="632"/>
      <c r="CC8" s="632"/>
      <c r="CD8" s="632"/>
      <c r="CE8" s="632"/>
      <c r="CF8" s="632"/>
      <c r="CG8" s="632"/>
      <c r="CH8" s="632"/>
      <c r="CI8" s="632"/>
      <c r="CJ8" s="632"/>
      <c r="CK8" s="632"/>
      <c r="CL8" s="632"/>
      <c r="CM8" s="632"/>
      <c r="CN8" s="632"/>
      <c r="CO8" s="80"/>
      <c r="CP8" s="75"/>
      <c r="CR8" s="642" t="str">
        <f>IF(INDEX('複数用（入力シート）'!$H$3:$H$202,MATCH('複数用（印刷シート）'!$CP$3,'複数用（入力シート）'!$A$3:$A$202,0))=1,"有",IF(INDEX('複数用（入力シート）'!$H$3:$H$202,MATCH('複数用（印刷シート）'!$CP$3,'複数用（入力シート）'!$A$3:$A$202,0))="","","無"))</f>
        <v>無</v>
      </c>
      <c r="CS8" s="642"/>
      <c r="CT8" s="642"/>
      <c r="CU8" s="642"/>
      <c r="CV8" s="642"/>
      <c r="CW8" s="4"/>
      <c r="CX8" s="119"/>
    </row>
    <row r="9" spans="1:105" s="3" customFormat="1" ht="9" customHeight="1">
      <c r="B9" s="461"/>
      <c r="C9" s="379"/>
      <c r="D9" s="379"/>
      <c r="E9" s="379"/>
      <c r="F9" s="379"/>
      <c r="G9" s="379"/>
      <c r="H9" s="379"/>
      <c r="I9" s="379"/>
      <c r="J9" s="452"/>
      <c r="K9" s="635"/>
      <c r="L9" s="636"/>
      <c r="M9" s="636"/>
      <c r="N9" s="636"/>
      <c r="O9" s="636"/>
      <c r="P9" s="636"/>
      <c r="Q9" s="636"/>
      <c r="R9" s="636"/>
      <c r="S9" s="636"/>
      <c r="T9" s="636"/>
      <c r="U9" s="636"/>
      <c r="V9" s="636"/>
      <c r="W9" s="636"/>
      <c r="X9" s="636"/>
      <c r="Y9" s="636"/>
      <c r="Z9" s="636"/>
      <c r="AA9" s="636"/>
      <c r="AB9" s="636"/>
      <c r="AC9" s="637"/>
      <c r="AD9" s="304"/>
      <c r="AE9" s="305"/>
      <c r="AF9" s="653"/>
      <c r="AG9" s="651"/>
      <c r="AH9" s="651"/>
      <c r="AI9" s="651"/>
      <c r="AJ9" s="651"/>
      <c r="AK9" s="651"/>
      <c r="AL9" s="651"/>
      <c r="AM9" s="651"/>
      <c r="AN9" s="651"/>
      <c r="AO9" s="651"/>
      <c r="AP9" s="651"/>
      <c r="AQ9" s="651"/>
      <c r="AR9" s="651"/>
      <c r="AS9" s="651"/>
      <c r="AT9" s="651"/>
      <c r="AU9" s="652"/>
      <c r="AV9" s="635"/>
      <c r="AW9" s="636"/>
      <c r="AX9" s="636"/>
      <c r="AY9" s="636"/>
      <c r="AZ9" s="636"/>
      <c r="BA9" s="636"/>
      <c r="BB9" s="636"/>
      <c r="BC9" s="636"/>
      <c r="BD9" s="636"/>
      <c r="BE9" s="636"/>
      <c r="BF9" s="636"/>
      <c r="BG9" s="636"/>
      <c r="BH9" s="636"/>
      <c r="BI9" s="636"/>
      <c r="BJ9" s="636"/>
      <c r="BK9" s="636"/>
      <c r="BL9" s="636"/>
      <c r="BM9" s="636"/>
      <c r="BN9" s="636"/>
      <c r="BO9" s="636"/>
      <c r="BP9" s="637"/>
      <c r="BQ9" s="75"/>
      <c r="BR9" s="642"/>
      <c r="BS9" s="642"/>
      <c r="BT9" s="642"/>
      <c r="BU9" s="642"/>
      <c r="BV9" s="74"/>
      <c r="BW9" s="79"/>
      <c r="BX9" s="632"/>
      <c r="BY9" s="632"/>
      <c r="BZ9" s="632"/>
      <c r="CA9" s="632"/>
      <c r="CB9" s="632"/>
      <c r="CC9" s="632"/>
      <c r="CD9" s="632"/>
      <c r="CE9" s="632"/>
      <c r="CF9" s="632"/>
      <c r="CG9" s="632"/>
      <c r="CH9" s="632"/>
      <c r="CI9" s="632"/>
      <c r="CJ9" s="632"/>
      <c r="CK9" s="632"/>
      <c r="CL9" s="632"/>
      <c r="CM9" s="632"/>
      <c r="CN9" s="632"/>
      <c r="CO9" s="74"/>
      <c r="CP9" s="75"/>
      <c r="CR9" s="642"/>
      <c r="CS9" s="642"/>
      <c r="CT9" s="642"/>
      <c r="CU9" s="642"/>
      <c r="CV9" s="642"/>
      <c r="CW9" s="4"/>
      <c r="CX9" s="119"/>
    </row>
    <row r="10" spans="1:105" s="3" customFormat="1" ht="9" customHeight="1">
      <c r="B10" s="461" t="s">
        <v>6</v>
      </c>
      <c r="C10" s="379"/>
      <c r="D10" s="379"/>
      <c r="E10" s="379"/>
      <c r="F10" s="379"/>
      <c r="G10" s="379"/>
      <c r="H10" s="379"/>
      <c r="I10" s="379"/>
      <c r="J10" s="452"/>
      <c r="K10" s="635"/>
      <c r="L10" s="636"/>
      <c r="M10" s="636"/>
      <c r="N10" s="636"/>
      <c r="O10" s="636"/>
      <c r="P10" s="636"/>
      <c r="Q10" s="636"/>
      <c r="R10" s="636"/>
      <c r="S10" s="636"/>
      <c r="T10" s="636"/>
      <c r="U10" s="636"/>
      <c r="V10" s="636"/>
      <c r="W10" s="636"/>
      <c r="X10" s="636"/>
      <c r="Y10" s="636"/>
      <c r="Z10" s="636"/>
      <c r="AA10" s="636"/>
      <c r="AB10" s="636"/>
      <c r="AC10" s="637"/>
      <c r="AD10" s="304"/>
      <c r="AE10" s="305"/>
      <c r="AF10" s="653"/>
      <c r="AG10" s="651"/>
      <c r="AH10" s="651"/>
      <c r="AI10" s="651"/>
      <c r="AJ10" s="651"/>
      <c r="AK10" s="651"/>
      <c r="AL10" s="651"/>
      <c r="AM10" s="651"/>
      <c r="AN10" s="651"/>
      <c r="AO10" s="651"/>
      <c r="AP10" s="651"/>
      <c r="AQ10" s="651"/>
      <c r="AR10" s="651"/>
      <c r="AS10" s="651"/>
      <c r="AT10" s="651"/>
      <c r="AU10" s="652"/>
      <c r="AV10" s="635"/>
      <c r="AW10" s="636"/>
      <c r="AX10" s="636"/>
      <c r="AY10" s="636"/>
      <c r="AZ10" s="636"/>
      <c r="BA10" s="636"/>
      <c r="BB10" s="636"/>
      <c r="BC10" s="636"/>
      <c r="BD10" s="636"/>
      <c r="BE10" s="636"/>
      <c r="BF10" s="636"/>
      <c r="BG10" s="636"/>
      <c r="BH10" s="636"/>
      <c r="BI10" s="636"/>
      <c r="BJ10" s="636"/>
      <c r="BK10" s="636"/>
      <c r="BL10" s="636"/>
      <c r="BM10" s="636"/>
      <c r="BN10" s="636"/>
      <c r="BO10" s="636"/>
      <c r="BP10" s="637"/>
      <c r="BQ10" s="75"/>
      <c r="BR10" s="642"/>
      <c r="BS10" s="642"/>
      <c r="BT10" s="642"/>
      <c r="BU10" s="642"/>
      <c r="BV10" s="74"/>
      <c r="BW10" s="79"/>
      <c r="BX10" s="632"/>
      <c r="BY10" s="632"/>
      <c r="BZ10" s="632"/>
      <c r="CA10" s="632"/>
      <c r="CB10" s="632"/>
      <c r="CC10" s="632"/>
      <c r="CD10" s="632"/>
      <c r="CE10" s="632"/>
      <c r="CF10" s="632"/>
      <c r="CG10" s="632"/>
      <c r="CH10" s="632"/>
      <c r="CI10" s="632"/>
      <c r="CJ10" s="632"/>
      <c r="CK10" s="632"/>
      <c r="CL10" s="632"/>
      <c r="CM10" s="632"/>
      <c r="CN10" s="632"/>
      <c r="CO10" s="74"/>
      <c r="CP10" s="75"/>
      <c r="CR10" s="642"/>
      <c r="CS10" s="642"/>
      <c r="CT10" s="642"/>
      <c r="CU10" s="642"/>
      <c r="CV10" s="642"/>
      <c r="CW10" s="4"/>
      <c r="CX10" s="119"/>
    </row>
    <row r="11" spans="1:105" s="3" customFormat="1" ht="9" customHeight="1">
      <c r="B11" s="461"/>
      <c r="C11" s="379"/>
      <c r="D11" s="379"/>
      <c r="E11" s="379"/>
      <c r="F11" s="379"/>
      <c r="G11" s="379"/>
      <c r="H11" s="379"/>
      <c r="I11" s="379"/>
      <c r="J11" s="452"/>
      <c r="K11" s="635"/>
      <c r="L11" s="636"/>
      <c r="M11" s="636"/>
      <c r="N11" s="636"/>
      <c r="O11" s="636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7"/>
      <c r="AD11" s="304"/>
      <c r="AE11" s="305"/>
      <c r="AF11" s="653"/>
      <c r="AG11" s="651"/>
      <c r="AH11" s="651"/>
      <c r="AI11" s="651"/>
      <c r="AJ11" s="651"/>
      <c r="AK11" s="651"/>
      <c r="AL11" s="651"/>
      <c r="AM11" s="651"/>
      <c r="AN11" s="651"/>
      <c r="AO11" s="651"/>
      <c r="AP11" s="651"/>
      <c r="AQ11" s="651"/>
      <c r="AR11" s="651"/>
      <c r="AS11" s="651"/>
      <c r="AT11" s="651"/>
      <c r="AU11" s="652"/>
      <c r="AV11" s="635"/>
      <c r="AW11" s="636"/>
      <c r="AX11" s="636"/>
      <c r="AY11" s="636"/>
      <c r="AZ11" s="636"/>
      <c r="BA11" s="636"/>
      <c r="BB11" s="636"/>
      <c r="BC11" s="636"/>
      <c r="BD11" s="636"/>
      <c r="BE11" s="636"/>
      <c r="BF11" s="636"/>
      <c r="BG11" s="636"/>
      <c r="BH11" s="636"/>
      <c r="BI11" s="636"/>
      <c r="BJ11" s="636"/>
      <c r="BK11" s="636"/>
      <c r="BL11" s="636"/>
      <c r="BM11" s="636"/>
      <c r="BN11" s="636"/>
      <c r="BO11" s="636"/>
      <c r="BP11" s="637"/>
      <c r="BQ11" s="75"/>
      <c r="BR11" s="642"/>
      <c r="BS11" s="642"/>
      <c r="BT11" s="642"/>
      <c r="BU11" s="642"/>
      <c r="BV11" s="74"/>
      <c r="BW11" s="79"/>
      <c r="BX11" s="632"/>
      <c r="BY11" s="632"/>
      <c r="BZ11" s="632"/>
      <c r="CA11" s="632"/>
      <c r="CB11" s="632"/>
      <c r="CC11" s="632"/>
      <c r="CD11" s="632"/>
      <c r="CE11" s="632"/>
      <c r="CF11" s="632"/>
      <c r="CG11" s="632"/>
      <c r="CH11" s="632"/>
      <c r="CI11" s="632"/>
      <c r="CJ11" s="632"/>
      <c r="CK11" s="632"/>
      <c r="CL11" s="632"/>
      <c r="CM11" s="632"/>
      <c r="CN11" s="632"/>
      <c r="CO11" s="80"/>
      <c r="CP11" s="75"/>
      <c r="CR11" s="642"/>
      <c r="CS11" s="642"/>
      <c r="CT11" s="642"/>
      <c r="CU11" s="642"/>
      <c r="CV11" s="642"/>
      <c r="CW11" s="4"/>
      <c r="CX11" s="119"/>
    </row>
    <row r="12" spans="1:105" s="3" customFormat="1" ht="9" customHeight="1" thickBot="1">
      <c r="B12" s="81"/>
      <c r="C12" s="82"/>
      <c r="D12" s="82"/>
      <c r="E12" s="82"/>
      <c r="F12" s="82"/>
      <c r="G12" s="82"/>
      <c r="H12" s="82"/>
      <c r="I12" s="82"/>
      <c r="J12" s="83"/>
      <c r="K12" s="638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9"/>
      <c r="Z12" s="639"/>
      <c r="AA12" s="639"/>
      <c r="AB12" s="639"/>
      <c r="AC12" s="640"/>
      <c r="AD12" s="306"/>
      <c r="AE12" s="308"/>
      <c r="AF12" s="654"/>
      <c r="AG12" s="655"/>
      <c r="AH12" s="655"/>
      <c r="AI12" s="655"/>
      <c r="AJ12" s="655"/>
      <c r="AK12" s="655"/>
      <c r="AL12" s="655"/>
      <c r="AM12" s="655"/>
      <c r="AN12" s="655"/>
      <c r="AO12" s="655"/>
      <c r="AP12" s="655"/>
      <c r="AQ12" s="655"/>
      <c r="AR12" s="655"/>
      <c r="AS12" s="655"/>
      <c r="AT12" s="655"/>
      <c r="AU12" s="656"/>
      <c r="AV12" s="638"/>
      <c r="AW12" s="639"/>
      <c r="AX12" s="639"/>
      <c r="AY12" s="639"/>
      <c r="AZ12" s="639"/>
      <c r="BA12" s="639"/>
      <c r="BB12" s="639"/>
      <c r="BC12" s="639"/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40"/>
      <c r="BQ12" s="84"/>
      <c r="BR12" s="82"/>
      <c r="BS12" s="82"/>
      <c r="BT12" s="9"/>
      <c r="BU12" s="9"/>
      <c r="BV12" s="120"/>
      <c r="BW12" s="85"/>
      <c r="BX12" s="82"/>
      <c r="BY12" s="9"/>
      <c r="BZ12" s="9"/>
      <c r="CA12" s="9"/>
      <c r="CB12" s="9"/>
      <c r="CC12" s="9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3"/>
      <c r="CP12" s="84"/>
      <c r="CQ12" s="82"/>
      <c r="CR12" s="82"/>
      <c r="CS12" s="9"/>
      <c r="CT12" s="9"/>
      <c r="CU12" s="9"/>
      <c r="CV12" s="9"/>
      <c r="CW12" s="9"/>
      <c r="CX12" s="121"/>
    </row>
    <row r="13" spans="1:105" ht="9" customHeight="1" thickBot="1">
      <c r="BX13" s="231">
        <f>INDEX('複数用（入力シート）'!$G$3:$G$202,MATCH('複数用（印刷シート）'!$CP$3,'複数用（入力シート）'!$A$3:$A$202,0))</f>
        <v>20151</v>
      </c>
    </row>
    <row r="14" spans="1:105" s="4" customFormat="1" ht="14.1" customHeight="1">
      <c r="B14" s="290">
        <v>2</v>
      </c>
      <c r="C14" s="291"/>
      <c r="D14" s="72"/>
      <c r="E14" s="72"/>
      <c r="F14" s="72"/>
      <c r="G14" s="72"/>
      <c r="H14" s="72"/>
      <c r="I14" s="72"/>
      <c r="J14" s="73"/>
      <c r="K14" s="300" t="s">
        <v>17</v>
      </c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13"/>
      <c r="Y14" s="300" t="s">
        <v>19</v>
      </c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13"/>
      <c r="CG14" s="300" t="s">
        <v>18</v>
      </c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2"/>
    </row>
    <row r="15" spans="1:105" ht="12.75" customHeight="1">
      <c r="B15" s="292"/>
      <c r="C15" s="293"/>
      <c r="D15" s="3"/>
      <c r="E15" s="3"/>
      <c r="F15" s="3"/>
      <c r="G15" s="3"/>
      <c r="H15" s="3"/>
      <c r="I15" s="3"/>
      <c r="J15" s="80"/>
      <c r="K15" s="665" t="str">
        <f>IF(INDEX('複数用（入力シート）'!$I$3:$I$202,MATCH('複数用（印刷シート）'!$CP$3,'複数用（入力シート）'!$A$3:$A$202,0))=0,"",INDEX('複数用（入力シート）'!$I$3:$I$202,MATCH('複数用（印刷シート）'!$CP$3,'複数用（入力シート）'!$A$3:$A$202,0)))</f>
        <v>111-2222</v>
      </c>
      <c r="L15" s="666"/>
      <c r="M15" s="666"/>
      <c r="N15" s="666"/>
      <c r="O15" s="666"/>
      <c r="P15" s="666"/>
      <c r="Q15" s="666"/>
      <c r="R15" s="666"/>
      <c r="S15" s="666"/>
      <c r="T15" s="666"/>
      <c r="U15" s="666"/>
      <c r="V15" s="666"/>
      <c r="W15" s="666"/>
      <c r="X15" s="667"/>
      <c r="Y15" s="262" t="s">
        <v>10</v>
      </c>
      <c r="Z15" s="263"/>
      <c r="AA15" s="263"/>
      <c r="AB15" s="263"/>
      <c r="AC15" s="263"/>
      <c r="AD15" s="263"/>
      <c r="AE15" s="263"/>
      <c r="AF15" s="630" t="str">
        <f>IF(INDEX('複数用（入力シート）'!$J$3:$J$202,MATCH('複数用（印刷シート）'!$CP$3,'複数用（入力シート）'!$A$3:$A$202,0))=0,"",INDEX('複数用（入力シート）'!$J$3:$J$202,MATCH('複数用（印刷シート）'!$CP$3,'複数用（入力シート）'!$A$3:$A$202,0)))</f>
        <v>トウキョウト シンジュクク ニシシンジュク ９－９９－９９　シンジュクマンション９９９</v>
      </c>
      <c r="AG15" s="630"/>
      <c r="AH15" s="630"/>
      <c r="AI15" s="630"/>
      <c r="AJ15" s="630"/>
      <c r="AK15" s="630"/>
      <c r="AL15" s="630"/>
      <c r="AM15" s="630"/>
      <c r="AN15" s="630"/>
      <c r="AO15" s="630"/>
      <c r="AP15" s="630"/>
      <c r="AQ15" s="630"/>
      <c r="AR15" s="630"/>
      <c r="AS15" s="630"/>
      <c r="AT15" s="630"/>
      <c r="AU15" s="630"/>
      <c r="AV15" s="630"/>
      <c r="AW15" s="630"/>
      <c r="AX15" s="630"/>
      <c r="AY15" s="630"/>
      <c r="AZ15" s="630"/>
      <c r="BA15" s="630"/>
      <c r="BB15" s="630"/>
      <c r="BC15" s="630"/>
      <c r="BD15" s="630"/>
      <c r="BE15" s="630"/>
      <c r="BF15" s="630"/>
      <c r="BG15" s="630"/>
      <c r="BH15" s="630"/>
      <c r="BI15" s="630"/>
      <c r="BJ15" s="630"/>
      <c r="BK15" s="630"/>
      <c r="BL15" s="630"/>
      <c r="BM15" s="630"/>
      <c r="BN15" s="630"/>
      <c r="BO15" s="630"/>
      <c r="BP15" s="630"/>
      <c r="BQ15" s="630"/>
      <c r="BR15" s="630"/>
      <c r="BS15" s="630"/>
      <c r="BT15" s="630"/>
      <c r="BU15" s="630"/>
      <c r="BV15" s="630"/>
      <c r="BW15" s="630"/>
      <c r="BX15" s="630"/>
      <c r="BY15" s="630"/>
      <c r="BZ15" s="630"/>
      <c r="CA15" s="630"/>
      <c r="CB15" s="630"/>
      <c r="CC15" s="630"/>
      <c r="CD15" s="630"/>
      <c r="CE15" s="630"/>
      <c r="CF15" s="631"/>
      <c r="CG15" s="657"/>
      <c r="CH15" s="658"/>
      <c r="CI15" s="658"/>
      <c r="CJ15" s="658"/>
      <c r="CK15" s="658"/>
      <c r="CL15" s="658"/>
      <c r="CM15" s="658"/>
      <c r="CN15" s="658"/>
      <c r="CO15" s="658"/>
      <c r="CP15" s="658"/>
      <c r="CQ15" s="658"/>
      <c r="CR15" s="658"/>
      <c r="CS15" s="658"/>
      <c r="CT15" s="658"/>
      <c r="CU15" s="658"/>
      <c r="CV15" s="658"/>
      <c r="CW15" s="658"/>
      <c r="CX15" s="659"/>
    </row>
    <row r="16" spans="1:105" ht="9" customHeight="1">
      <c r="B16" s="461" t="s">
        <v>5</v>
      </c>
      <c r="C16" s="379"/>
      <c r="D16" s="379"/>
      <c r="E16" s="379"/>
      <c r="F16" s="379"/>
      <c r="G16" s="379"/>
      <c r="H16" s="379"/>
      <c r="I16" s="379"/>
      <c r="J16" s="452"/>
      <c r="K16" s="668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69"/>
      <c r="Y16" s="647" t="str">
        <f>IF(INDEX('複数用（入力シート）'!$K$3:$K$202,MATCH('複数用（印刷シート）'!$CP$3,'複数用（入力シート）'!$A$3:$A$202,0))=0,"",INDEX('複数用（入力シート）'!$K$3:$K$202,MATCH('複数用（印刷シート）'!$CP$3,'複数用（入力シート）'!$A$3:$A$202,0)))</f>
        <v>東京都　新宿区　西新宿　９－９９－９９　新宿マンション９９９</v>
      </c>
      <c r="Z16" s="648"/>
      <c r="AA16" s="648"/>
      <c r="AB16" s="648"/>
      <c r="AC16" s="648"/>
      <c r="AD16" s="648"/>
      <c r="AE16" s="648"/>
      <c r="AF16" s="648"/>
      <c r="AG16" s="648"/>
      <c r="AH16" s="648"/>
      <c r="AI16" s="648"/>
      <c r="AJ16" s="648"/>
      <c r="AK16" s="648"/>
      <c r="AL16" s="648"/>
      <c r="AM16" s="648"/>
      <c r="AN16" s="648"/>
      <c r="AO16" s="648"/>
      <c r="AP16" s="648"/>
      <c r="AQ16" s="648"/>
      <c r="AR16" s="648"/>
      <c r="AS16" s="648"/>
      <c r="AT16" s="648"/>
      <c r="AU16" s="648"/>
      <c r="AV16" s="648"/>
      <c r="AW16" s="648"/>
      <c r="AX16" s="648"/>
      <c r="AY16" s="648"/>
      <c r="AZ16" s="648"/>
      <c r="BA16" s="648"/>
      <c r="BB16" s="648"/>
      <c r="BC16" s="648"/>
      <c r="BD16" s="648"/>
      <c r="BE16" s="648"/>
      <c r="BF16" s="648"/>
      <c r="BG16" s="648"/>
      <c r="BH16" s="648"/>
      <c r="BI16" s="648"/>
      <c r="BJ16" s="648"/>
      <c r="BK16" s="648"/>
      <c r="BL16" s="648"/>
      <c r="BM16" s="648"/>
      <c r="BN16" s="648"/>
      <c r="BO16" s="648"/>
      <c r="BP16" s="648"/>
      <c r="BQ16" s="648"/>
      <c r="BR16" s="648"/>
      <c r="BS16" s="648"/>
      <c r="BT16" s="648"/>
      <c r="BU16" s="648"/>
      <c r="BV16" s="648"/>
      <c r="BW16" s="648"/>
      <c r="BX16" s="648"/>
      <c r="BY16" s="648"/>
      <c r="BZ16" s="648"/>
      <c r="CA16" s="648"/>
      <c r="CB16" s="648"/>
      <c r="CC16" s="648"/>
      <c r="CD16" s="648"/>
      <c r="CE16" s="648"/>
      <c r="CF16" s="649"/>
      <c r="CG16" s="545"/>
      <c r="CH16" s="298"/>
      <c r="CI16" s="298"/>
      <c r="CJ16" s="298"/>
      <c r="CK16" s="298"/>
      <c r="CL16" s="298"/>
      <c r="CM16" s="298"/>
      <c r="CN16" s="298"/>
      <c r="CO16" s="298"/>
      <c r="CP16" s="298"/>
      <c r="CQ16" s="367"/>
      <c r="CR16" s="298"/>
      <c r="CS16" s="298"/>
      <c r="CT16" s="298"/>
      <c r="CU16" s="298"/>
      <c r="CV16" s="298"/>
      <c r="CW16" s="298"/>
      <c r="CX16" s="299"/>
      <c r="CY16" s="231"/>
    </row>
    <row r="17" spans="2:102" ht="9" customHeight="1">
      <c r="B17" s="461"/>
      <c r="C17" s="379"/>
      <c r="D17" s="379"/>
      <c r="E17" s="379"/>
      <c r="F17" s="379"/>
      <c r="G17" s="379"/>
      <c r="H17" s="379"/>
      <c r="I17" s="379"/>
      <c r="J17" s="452"/>
      <c r="K17" s="668"/>
      <c r="L17" s="642"/>
      <c r="M17" s="642"/>
      <c r="N17" s="642"/>
      <c r="O17" s="642"/>
      <c r="P17" s="642"/>
      <c r="Q17" s="642"/>
      <c r="R17" s="642"/>
      <c r="S17" s="642"/>
      <c r="T17" s="642"/>
      <c r="U17" s="642"/>
      <c r="V17" s="642"/>
      <c r="W17" s="642"/>
      <c r="X17" s="669"/>
      <c r="Y17" s="635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6"/>
      <c r="AK17" s="636"/>
      <c r="AL17" s="636"/>
      <c r="AM17" s="636"/>
      <c r="AN17" s="636"/>
      <c r="AO17" s="636"/>
      <c r="AP17" s="636"/>
      <c r="AQ17" s="636"/>
      <c r="AR17" s="636"/>
      <c r="AS17" s="636"/>
      <c r="AT17" s="636"/>
      <c r="AU17" s="636"/>
      <c r="AV17" s="636"/>
      <c r="AW17" s="636"/>
      <c r="AX17" s="636"/>
      <c r="AY17" s="636"/>
      <c r="AZ17" s="636"/>
      <c r="BA17" s="636"/>
      <c r="BB17" s="636"/>
      <c r="BC17" s="636"/>
      <c r="BD17" s="636"/>
      <c r="BE17" s="636"/>
      <c r="BF17" s="636"/>
      <c r="BG17" s="636"/>
      <c r="BH17" s="636"/>
      <c r="BI17" s="636"/>
      <c r="BJ17" s="636"/>
      <c r="BK17" s="636"/>
      <c r="BL17" s="636"/>
      <c r="BM17" s="636"/>
      <c r="BN17" s="636"/>
      <c r="BO17" s="636"/>
      <c r="BP17" s="636"/>
      <c r="BQ17" s="636"/>
      <c r="BR17" s="636"/>
      <c r="BS17" s="636"/>
      <c r="BT17" s="636"/>
      <c r="BU17" s="636"/>
      <c r="BV17" s="636"/>
      <c r="BW17" s="636"/>
      <c r="BX17" s="636"/>
      <c r="BY17" s="636"/>
      <c r="BZ17" s="636"/>
      <c r="CA17" s="636"/>
      <c r="CB17" s="636"/>
      <c r="CC17" s="636"/>
      <c r="CD17" s="636"/>
      <c r="CE17" s="636"/>
      <c r="CF17" s="637"/>
      <c r="CG17" s="545"/>
      <c r="CH17" s="298"/>
      <c r="CI17" s="298"/>
      <c r="CJ17" s="298"/>
      <c r="CK17" s="298"/>
      <c r="CL17" s="298"/>
      <c r="CM17" s="298"/>
      <c r="CN17" s="298"/>
      <c r="CO17" s="298"/>
      <c r="CP17" s="298"/>
      <c r="CQ17" s="367"/>
      <c r="CR17" s="298"/>
      <c r="CS17" s="298"/>
      <c r="CT17" s="298"/>
      <c r="CU17" s="298"/>
      <c r="CV17" s="298"/>
      <c r="CW17" s="298"/>
      <c r="CX17" s="299"/>
    </row>
    <row r="18" spans="2:102" ht="9" customHeight="1">
      <c r="B18" s="461" t="s">
        <v>6</v>
      </c>
      <c r="C18" s="379"/>
      <c r="D18" s="379"/>
      <c r="E18" s="379"/>
      <c r="F18" s="379"/>
      <c r="G18" s="379"/>
      <c r="H18" s="379"/>
      <c r="I18" s="379"/>
      <c r="J18" s="452"/>
      <c r="K18" s="668"/>
      <c r="L18" s="642"/>
      <c r="M18" s="642"/>
      <c r="N18" s="642"/>
      <c r="O18" s="642"/>
      <c r="P18" s="642"/>
      <c r="Q18" s="642"/>
      <c r="R18" s="642"/>
      <c r="S18" s="642"/>
      <c r="T18" s="642"/>
      <c r="U18" s="642"/>
      <c r="V18" s="642"/>
      <c r="W18" s="642"/>
      <c r="X18" s="669"/>
      <c r="Y18" s="635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636"/>
      <c r="AK18" s="636"/>
      <c r="AL18" s="636"/>
      <c r="AM18" s="636"/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7"/>
      <c r="CG18" s="368" t="s">
        <v>207</v>
      </c>
      <c r="CH18" s="369"/>
      <c r="CI18" s="369"/>
      <c r="CJ18" s="369"/>
      <c r="CK18" s="369"/>
      <c r="CL18" s="369"/>
      <c r="CM18" s="369"/>
      <c r="CN18" s="369"/>
      <c r="CO18" s="369"/>
      <c r="CP18" s="369"/>
      <c r="CQ18" s="369"/>
      <c r="CR18" s="660">
        <f>IF(INDEX('複数用（入力シート）'!$R$3:$R$202,MATCH('複数用（印刷シート）'!$CP$3,'複数用（入力シート）'!$A$3:$A$202,0))=0,"",INDEX('複数用（入力シート）'!$R$3:$R$202,MATCH('複数用（印刷シート）'!$CP$3,'複数用（入力シート）'!$A$3:$A$202,0)))</f>
        <v>1</v>
      </c>
      <c r="CS18" s="660"/>
      <c r="CT18" s="660"/>
      <c r="CU18" s="660"/>
      <c r="CV18" s="660"/>
      <c r="CW18" s="660"/>
      <c r="CX18" s="661"/>
    </row>
    <row r="19" spans="2:102" ht="9" customHeight="1">
      <c r="B19" s="461"/>
      <c r="C19" s="379"/>
      <c r="D19" s="379"/>
      <c r="E19" s="379"/>
      <c r="F19" s="379"/>
      <c r="G19" s="379"/>
      <c r="H19" s="379"/>
      <c r="I19" s="379"/>
      <c r="J19" s="452"/>
      <c r="K19" s="668"/>
      <c r="L19" s="642"/>
      <c r="M19" s="642"/>
      <c r="N19" s="642"/>
      <c r="O19" s="642"/>
      <c r="P19" s="642"/>
      <c r="Q19" s="642"/>
      <c r="R19" s="642"/>
      <c r="S19" s="642"/>
      <c r="T19" s="642"/>
      <c r="U19" s="642"/>
      <c r="V19" s="642"/>
      <c r="W19" s="642"/>
      <c r="X19" s="669"/>
      <c r="Y19" s="635"/>
      <c r="Z19" s="636"/>
      <c r="AA19" s="636"/>
      <c r="AB19" s="636"/>
      <c r="AC19" s="636"/>
      <c r="AD19" s="636"/>
      <c r="AE19" s="636"/>
      <c r="AF19" s="636"/>
      <c r="AG19" s="636"/>
      <c r="AH19" s="636"/>
      <c r="AI19" s="636"/>
      <c r="AJ19" s="636"/>
      <c r="AK19" s="636"/>
      <c r="AL19" s="636"/>
      <c r="AM19" s="636"/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7"/>
      <c r="CG19" s="370"/>
      <c r="CH19" s="369"/>
      <c r="CI19" s="369"/>
      <c r="CJ19" s="369"/>
      <c r="CK19" s="369"/>
      <c r="CL19" s="369"/>
      <c r="CM19" s="369"/>
      <c r="CN19" s="369"/>
      <c r="CO19" s="369"/>
      <c r="CP19" s="369"/>
      <c r="CQ19" s="369"/>
      <c r="CR19" s="660"/>
      <c r="CS19" s="660"/>
      <c r="CT19" s="660"/>
      <c r="CU19" s="660"/>
      <c r="CV19" s="660"/>
      <c r="CW19" s="660"/>
      <c r="CX19" s="661"/>
    </row>
    <row r="20" spans="2:102" ht="9" customHeight="1" thickBot="1">
      <c r="B20" s="81"/>
      <c r="C20" s="82"/>
      <c r="D20" s="82"/>
      <c r="E20" s="82"/>
      <c r="F20" s="82"/>
      <c r="G20" s="82"/>
      <c r="H20" s="82"/>
      <c r="I20" s="82"/>
      <c r="J20" s="83"/>
      <c r="K20" s="670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2"/>
      <c r="Y20" s="638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  <c r="BN20" s="639"/>
      <c r="BO20" s="639"/>
      <c r="BP20" s="639"/>
      <c r="BQ20" s="639"/>
      <c r="BR20" s="639"/>
      <c r="BS20" s="639"/>
      <c r="BT20" s="639"/>
      <c r="BU20" s="639"/>
      <c r="BV20" s="639"/>
      <c r="BW20" s="639"/>
      <c r="BX20" s="639"/>
      <c r="BY20" s="639"/>
      <c r="BZ20" s="639"/>
      <c r="CA20" s="639"/>
      <c r="CB20" s="639"/>
      <c r="CC20" s="639"/>
      <c r="CD20" s="639"/>
      <c r="CE20" s="639"/>
      <c r="CF20" s="640"/>
      <c r="CG20" s="371"/>
      <c r="CH20" s="372"/>
      <c r="CI20" s="372"/>
      <c r="CJ20" s="372"/>
      <c r="CK20" s="372"/>
      <c r="CL20" s="372"/>
      <c r="CM20" s="372"/>
      <c r="CN20" s="372"/>
      <c r="CO20" s="372"/>
      <c r="CP20" s="372"/>
      <c r="CQ20" s="372"/>
      <c r="CR20" s="662"/>
      <c r="CS20" s="662"/>
      <c r="CT20" s="662"/>
      <c r="CU20" s="662"/>
      <c r="CV20" s="662"/>
      <c r="CW20" s="662"/>
      <c r="CX20" s="663"/>
    </row>
    <row r="21" spans="2:102" ht="9" customHeight="1" thickBot="1"/>
    <row r="22" spans="2:102" s="4" customFormat="1" ht="14.1" customHeight="1">
      <c r="B22" s="290">
        <v>3</v>
      </c>
      <c r="C22" s="291"/>
      <c r="D22" s="72"/>
      <c r="E22" s="72"/>
      <c r="F22" s="72"/>
      <c r="G22" s="72"/>
      <c r="H22" s="72"/>
      <c r="I22" s="72"/>
      <c r="J22" s="73"/>
      <c r="K22" s="300" t="s">
        <v>27</v>
      </c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13"/>
      <c r="AG22" s="300" t="s">
        <v>79</v>
      </c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13"/>
      <c r="AT22" s="300" t="s">
        <v>25</v>
      </c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13"/>
      <c r="BH22" s="300" t="s">
        <v>24</v>
      </c>
      <c r="BI22" s="301"/>
      <c r="BJ22" s="301"/>
      <c r="BK22" s="301"/>
      <c r="BL22" s="301"/>
      <c r="BM22" s="301"/>
      <c r="BN22" s="301"/>
      <c r="BO22" s="301"/>
      <c r="BP22" s="301"/>
      <c r="BQ22" s="301"/>
      <c r="BR22" s="301"/>
      <c r="BS22" s="301"/>
      <c r="BT22" s="301"/>
      <c r="BU22" s="301"/>
      <c r="BV22" s="301"/>
      <c r="BW22" s="301"/>
      <c r="BX22" s="301"/>
      <c r="BY22" s="301"/>
      <c r="BZ22" s="301"/>
      <c r="CA22" s="301"/>
      <c r="CB22" s="301"/>
      <c r="CC22" s="301"/>
      <c r="CD22" s="301"/>
      <c r="CE22" s="301"/>
      <c r="CF22" s="301"/>
      <c r="CG22" s="313"/>
      <c r="CH22" s="300" t="s">
        <v>22</v>
      </c>
      <c r="CI22" s="301"/>
      <c r="CJ22" s="301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2"/>
    </row>
    <row r="23" spans="2:102" ht="9" customHeight="1">
      <c r="B23" s="292"/>
      <c r="C23" s="293"/>
      <c r="J23" s="8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5"/>
      <c r="Z23" s="6"/>
      <c r="AA23" s="6"/>
      <c r="AB23" s="6"/>
      <c r="AC23" s="6"/>
      <c r="AD23" s="6"/>
      <c r="AE23" s="7"/>
      <c r="AF23" s="8"/>
      <c r="AG23" s="87"/>
      <c r="AS23" s="86"/>
      <c r="AT23" s="76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673" t="s">
        <v>108</v>
      </c>
      <c r="BG23" s="674"/>
      <c r="BH23" s="88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8"/>
      <c r="CH23" s="122"/>
      <c r="CI23" s="7"/>
      <c r="CJ23" s="7"/>
      <c r="CK23" s="7"/>
      <c r="CL23" s="7"/>
      <c r="CM23" s="101"/>
      <c r="CN23" s="101"/>
      <c r="CO23" s="101"/>
      <c r="CP23" s="6"/>
      <c r="CQ23" s="6"/>
      <c r="CR23" s="6"/>
      <c r="CS23" s="6"/>
      <c r="CT23" s="6"/>
      <c r="CU23" s="6"/>
      <c r="CV23" s="6"/>
      <c r="CW23" s="6"/>
      <c r="CX23" s="123"/>
    </row>
    <row r="24" spans="2:102" ht="9" customHeight="1">
      <c r="B24" s="451" t="s">
        <v>20</v>
      </c>
      <c r="C24" s="379"/>
      <c r="D24" s="379"/>
      <c r="E24" s="379"/>
      <c r="F24" s="379"/>
      <c r="G24" s="379"/>
      <c r="H24" s="379"/>
      <c r="I24" s="379"/>
      <c r="J24" s="452"/>
      <c r="K24" s="5"/>
      <c r="L24" s="5"/>
      <c r="M24" s="5"/>
      <c r="N24" s="5"/>
      <c r="O24" s="5"/>
      <c r="P24" s="5"/>
      <c r="Q24" s="632">
        <f>INDEX('複数用（入力シート）'!$L$3:$L$202,MATCH('複数用（印刷シート）'!$CP$3,'複数用（入力シート）'!$A$3:$A$202,0))</f>
        <v>45383</v>
      </c>
      <c r="R24" s="632"/>
      <c r="S24" s="632"/>
      <c r="T24" s="632"/>
      <c r="U24" s="632"/>
      <c r="V24" s="632"/>
      <c r="W24" s="632"/>
      <c r="X24" s="632"/>
      <c r="Y24" s="632"/>
      <c r="Z24" s="632"/>
      <c r="AA24" s="632"/>
      <c r="AB24" s="632"/>
      <c r="AC24" s="632"/>
      <c r="AD24" s="632"/>
      <c r="AE24" s="632"/>
      <c r="AF24" s="10"/>
      <c r="AG24" s="75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80"/>
      <c r="AT24" s="79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393"/>
      <c r="BG24" s="675"/>
      <c r="BH24" s="75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80"/>
      <c r="CH24" s="124"/>
      <c r="CI24" s="125"/>
      <c r="CJ24" s="125"/>
      <c r="CK24" s="125"/>
      <c r="CL24" s="125"/>
      <c r="CM24" s="3"/>
      <c r="CP24" s="4"/>
      <c r="CQ24" s="4"/>
      <c r="CR24" s="4"/>
      <c r="CS24" s="4"/>
      <c r="CT24" s="4"/>
      <c r="CU24" s="4"/>
      <c r="CV24" s="4"/>
      <c r="CW24" s="4"/>
      <c r="CX24" s="119"/>
    </row>
    <row r="25" spans="2:102" ht="18.75" customHeight="1">
      <c r="B25" s="451"/>
      <c r="C25" s="379"/>
      <c r="D25" s="379"/>
      <c r="E25" s="379"/>
      <c r="F25" s="379"/>
      <c r="G25" s="379"/>
      <c r="H25" s="379"/>
      <c r="I25" s="379"/>
      <c r="J25" s="452"/>
      <c r="K25" s="5"/>
      <c r="L25" s="5"/>
      <c r="M25" s="5"/>
      <c r="N25" s="5"/>
      <c r="O25" s="5"/>
      <c r="P25" s="5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632"/>
      <c r="AE25" s="632"/>
      <c r="AF25" s="10"/>
      <c r="AG25" s="75"/>
      <c r="AH25" s="3"/>
      <c r="AI25" s="664">
        <f>IF(INDEX('複数用（入力シート）'!$N$3:$N$202,MATCH('複数用（印刷シート）'!$CP$3,'複数用（入力シート）'!$A$3:$A$202,0))=0,"",INDEX('複数用（入力シート）'!$N$3:$N$202,MATCH('複数用（印刷シート）'!$CP$3,'複数用（入力シート）'!$A$3:$A$202,0)))</f>
        <v>1</v>
      </c>
      <c r="AJ25" s="664"/>
      <c r="AK25" s="664"/>
      <c r="AL25" s="664"/>
      <c r="AM25" s="664"/>
      <c r="AN25" s="664"/>
      <c r="AO25" s="664"/>
      <c r="AP25" s="633" t="s">
        <v>136</v>
      </c>
      <c r="AQ25" s="633"/>
      <c r="AR25" s="633"/>
      <c r="AS25" s="80"/>
      <c r="AT25" s="79"/>
      <c r="AU25" s="634">
        <f>IF(INDEX('複数用（入力シート）'!$O$3:$O$202,MATCH('複数用（印刷シート）'!$CP$3,'複数用（入力シート）'!$A$3:$A$202,0))*1000=0,"",INDEX('複数用（入力シート）'!$O$3:$O$202,MATCH('複数用（印刷シート）'!$CP$3,'複数用（入力シート）'!$A$3:$A$202,0))*1000)</f>
        <v>222000</v>
      </c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74"/>
      <c r="BH25" s="75"/>
      <c r="BI25" s="664" t="str">
        <f>IF(INDEX('複数用（入力シート）'!$P$3:$P$202,MATCH('複数用（印刷シート）'!$CP$3,'複数用（入力シート）'!$A$3:$A$202,0))=0,"",INDEX('複数用（入力シート）'!$P$3:$P$202,MATCH('複数用（印刷シート）'!$CP$3,'複数用（入力シート）'!$A$3:$A$202,0)))</f>
        <v>090-9999-9999</v>
      </c>
      <c r="BJ25" s="664"/>
      <c r="BK25" s="664"/>
      <c r="BL25" s="664"/>
      <c r="BM25" s="664"/>
      <c r="BN25" s="664"/>
      <c r="BO25" s="664"/>
      <c r="BP25" s="664"/>
      <c r="BQ25" s="664"/>
      <c r="BR25" s="664"/>
      <c r="BS25" s="664"/>
      <c r="BT25" s="664"/>
      <c r="BU25" s="664"/>
      <c r="BV25" s="664"/>
      <c r="BW25" s="664"/>
      <c r="BX25" s="664"/>
      <c r="BY25" s="664"/>
      <c r="BZ25" s="664"/>
      <c r="CA25" s="664"/>
      <c r="CB25" s="664"/>
      <c r="CC25" s="664"/>
      <c r="CD25" s="664"/>
      <c r="CE25" s="664"/>
      <c r="CF25" s="664"/>
      <c r="CG25" s="80"/>
      <c r="CH25" s="127"/>
      <c r="CI25" s="5"/>
      <c r="CJ25" s="642" t="str">
        <f>IF(INDEX('複数用（入力シート）'!$Q$3:$Q$202,MATCH('複数用（印刷シート）'!$CP$3,'複数用（入力シート）'!$A$3:$A$202,0))=3,"12カ月前納",IF(INDEX('複数用（入力シート）'!$Q$3:$Q$202,MATCH('複数用（印刷シート）'!$CP$3,'複数用（入力シート）'!$A$3:$A$202,0))=2,"6カ月前納",IF(INDEX('複数用（入力シート）'!$Q$3:$Q$202,MATCH('複数用（印刷シート）'!$CP$3,'複数用（入力シート）'!$A$3:$A$202,0))=1,"月別払","")))</f>
        <v>6カ月前納</v>
      </c>
      <c r="CK25" s="642"/>
      <c r="CL25" s="642"/>
      <c r="CM25" s="642"/>
      <c r="CN25" s="642"/>
      <c r="CO25" s="642"/>
      <c r="CP25" s="642"/>
      <c r="CQ25" s="642"/>
      <c r="CR25" s="642"/>
      <c r="CS25" s="642"/>
      <c r="CT25" s="642"/>
      <c r="CU25" s="642"/>
      <c r="CV25" s="642"/>
      <c r="CW25" s="128"/>
      <c r="CX25" s="119"/>
    </row>
    <row r="26" spans="2:102" ht="9" customHeight="1">
      <c r="B26" s="451" t="s">
        <v>21</v>
      </c>
      <c r="C26" s="379"/>
      <c r="D26" s="379"/>
      <c r="E26" s="379"/>
      <c r="F26" s="379"/>
      <c r="G26" s="379"/>
      <c r="H26" s="379"/>
      <c r="I26" s="379"/>
      <c r="J26" s="452"/>
      <c r="K26" s="410" t="s">
        <v>30</v>
      </c>
      <c r="L26" s="261"/>
      <c r="M26" s="261"/>
      <c r="N26" s="261"/>
      <c r="O26" s="261"/>
      <c r="P26" s="261"/>
      <c r="Q26" s="632">
        <f>IF(INDEX('複数用（入力シート）'!$M$3:$M$202,MATCH('複数用（印刷シート）'!$CP$3,'複数用（入力シート）'!$A$3:$A$202,0))=0,"",INDEX('複数用（入力シート）'!$M$3:$M$202,MATCH('複数用（印刷シート）'!$CP$3,'複数用（入力シート）'!$A$3:$A$202,0)))</f>
        <v>45382</v>
      </c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271" t="s">
        <v>107</v>
      </c>
      <c r="AF26" s="10"/>
      <c r="AG26" s="75"/>
      <c r="AH26" s="3"/>
      <c r="AI26" s="664"/>
      <c r="AJ26" s="664"/>
      <c r="AK26" s="664"/>
      <c r="AL26" s="664"/>
      <c r="AM26" s="664"/>
      <c r="AN26" s="664"/>
      <c r="AO26" s="664"/>
      <c r="AP26" s="633"/>
      <c r="AQ26" s="633"/>
      <c r="AR26" s="633"/>
      <c r="AS26" s="74"/>
      <c r="AT26" s="79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74"/>
      <c r="BH26" s="75"/>
      <c r="BI26" s="664"/>
      <c r="BJ26" s="664"/>
      <c r="BK26" s="664"/>
      <c r="BL26" s="664"/>
      <c r="BM26" s="664"/>
      <c r="BN26" s="664"/>
      <c r="BO26" s="664"/>
      <c r="BP26" s="664"/>
      <c r="BQ26" s="664"/>
      <c r="BR26" s="664"/>
      <c r="BS26" s="664"/>
      <c r="BT26" s="664"/>
      <c r="BU26" s="664"/>
      <c r="BV26" s="664"/>
      <c r="BW26" s="664"/>
      <c r="BX26" s="664"/>
      <c r="BY26" s="664"/>
      <c r="BZ26" s="664"/>
      <c r="CA26" s="664"/>
      <c r="CB26" s="664"/>
      <c r="CC26" s="664"/>
      <c r="CD26" s="664"/>
      <c r="CE26" s="664"/>
      <c r="CF26" s="664"/>
      <c r="CG26" s="80"/>
      <c r="CH26" s="129"/>
      <c r="CI26" s="98"/>
      <c r="CJ26" s="642"/>
      <c r="CK26" s="642"/>
      <c r="CL26" s="642"/>
      <c r="CM26" s="642"/>
      <c r="CN26" s="642"/>
      <c r="CO26" s="642"/>
      <c r="CP26" s="642"/>
      <c r="CQ26" s="642"/>
      <c r="CR26" s="642"/>
      <c r="CS26" s="642"/>
      <c r="CT26" s="642"/>
      <c r="CU26" s="642"/>
      <c r="CV26" s="642"/>
      <c r="CW26" s="128"/>
      <c r="CX26" s="119"/>
    </row>
    <row r="27" spans="2:102" ht="9" customHeight="1">
      <c r="B27" s="451"/>
      <c r="C27" s="379"/>
      <c r="D27" s="379"/>
      <c r="E27" s="379"/>
      <c r="F27" s="379"/>
      <c r="G27" s="379"/>
      <c r="H27" s="379"/>
      <c r="I27" s="379"/>
      <c r="J27" s="452"/>
      <c r="K27" s="410"/>
      <c r="L27" s="261"/>
      <c r="M27" s="261"/>
      <c r="N27" s="261"/>
      <c r="O27" s="261"/>
      <c r="P27" s="261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632"/>
      <c r="AE27" s="271"/>
      <c r="AF27" s="10"/>
      <c r="AG27" s="75"/>
      <c r="AH27" s="3"/>
      <c r="AI27" s="664"/>
      <c r="AJ27" s="664"/>
      <c r="AK27" s="664"/>
      <c r="AL27" s="664"/>
      <c r="AM27" s="664"/>
      <c r="AN27" s="664"/>
      <c r="AO27" s="664"/>
      <c r="AP27" s="633"/>
      <c r="AQ27" s="633"/>
      <c r="AR27" s="633"/>
      <c r="AS27" s="74"/>
      <c r="AT27" s="79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74"/>
      <c r="BH27" s="75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80"/>
      <c r="CH27" s="129"/>
      <c r="CI27" s="98"/>
      <c r="CJ27" s="98"/>
      <c r="CK27" s="98"/>
      <c r="CL27" s="98"/>
      <c r="CM27" s="3"/>
      <c r="CN27" s="3"/>
      <c r="CO27" s="3"/>
      <c r="CP27" s="4"/>
      <c r="CQ27" s="4"/>
      <c r="CR27" s="4"/>
      <c r="CS27" s="4"/>
      <c r="CT27" s="4"/>
      <c r="CU27" s="4"/>
      <c r="CV27" s="4"/>
      <c r="CW27" s="4"/>
      <c r="CX27" s="119"/>
    </row>
    <row r="28" spans="2:102" ht="9" customHeight="1" thickBot="1">
      <c r="B28" s="81"/>
      <c r="C28" s="82"/>
      <c r="D28" s="82"/>
      <c r="E28" s="82"/>
      <c r="F28" s="82"/>
      <c r="G28" s="82"/>
      <c r="H28" s="82"/>
      <c r="I28" s="82"/>
      <c r="J28" s="8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4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3"/>
      <c r="AT28" s="85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120"/>
      <c r="BH28" s="84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3"/>
      <c r="CH28" s="130"/>
      <c r="CI28" s="131"/>
      <c r="CJ28" s="131"/>
      <c r="CK28" s="131"/>
      <c r="CL28" s="131"/>
      <c r="CM28" s="82"/>
      <c r="CN28" s="82"/>
      <c r="CO28" s="82"/>
      <c r="CP28" s="9"/>
      <c r="CQ28" s="9"/>
      <c r="CR28" s="9"/>
      <c r="CS28" s="9"/>
      <c r="CT28" s="9"/>
      <c r="CU28" s="9"/>
      <c r="CV28" s="9"/>
      <c r="CW28" s="9"/>
      <c r="CX28" s="121"/>
    </row>
    <row r="29" spans="2:102" ht="9" customHeight="1" thickBot="1">
      <c r="Q29" s="231"/>
    </row>
    <row r="30" spans="2:102" s="4" customFormat="1" ht="14.1" customHeight="1">
      <c r="B30" s="290">
        <v>4</v>
      </c>
      <c r="C30" s="291"/>
      <c r="D30" s="72"/>
      <c r="E30" s="72"/>
      <c r="F30" s="72"/>
      <c r="G30" s="72"/>
      <c r="H30" s="72"/>
      <c r="I30" s="72"/>
      <c r="J30" s="73"/>
      <c r="K30" s="300" t="s">
        <v>34</v>
      </c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5"/>
      <c r="AA30" s="402" t="s">
        <v>116</v>
      </c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2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9"/>
      <c r="CA30" s="100"/>
      <c r="CB30" s="100"/>
      <c r="CC30" s="100"/>
      <c r="CD30" s="100"/>
      <c r="CE30" s="100"/>
      <c r="CF30" s="100"/>
      <c r="CG30" s="100"/>
      <c r="CH30" s="100"/>
      <c r="CI30" s="300" t="s">
        <v>31</v>
      </c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2"/>
    </row>
    <row r="31" spans="2:102" ht="9" customHeight="1">
      <c r="B31" s="292"/>
      <c r="C31" s="293"/>
      <c r="J31" s="86"/>
      <c r="K31" s="87"/>
      <c r="Y31" s="3"/>
      <c r="Z31" s="80"/>
      <c r="AA31" s="3"/>
      <c r="AB31" s="400"/>
      <c r="AC31" s="408" t="s">
        <v>57</v>
      </c>
      <c r="AD31" s="409"/>
      <c r="AE31" s="409"/>
      <c r="AF31" s="409"/>
      <c r="AG31" s="409"/>
      <c r="AH31" s="409"/>
      <c r="AI31" s="409"/>
      <c r="AJ31" s="409"/>
      <c r="AL31" s="400"/>
      <c r="AM31" s="408" t="s">
        <v>60</v>
      </c>
      <c r="AN31" s="409"/>
      <c r="AO31" s="409"/>
      <c r="AP31" s="409"/>
      <c r="AQ31" s="409"/>
      <c r="AR31" s="409"/>
      <c r="AS31" s="409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416" t="s">
        <v>35</v>
      </c>
      <c r="BZ31" s="318" t="s">
        <v>32</v>
      </c>
      <c r="CA31" s="303"/>
      <c r="CB31" s="303"/>
      <c r="CC31" s="303"/>
      <c r="CD31" s="303"/>
      <c r="CE31" s="303"/>
      <c r="CF31" s="303"/>
      <c r="CG31" s="303"/>
      <c r="CH31" s="305"/>
      <c r="CI31" s="87"/>
      <c r="CX31" s="102"/>
    </row>
    <row r="32" spans="2:102" ht="9" customHeight="1">
      <c r="B32" s="451" t="s">
        <v>33</v>
      </c>
      <c r="C32" s="379"/>
      <c r="D32" s="379"/>
      <c r="E32" s="379"/>
      <c r="F32" s="379"/>
      <c r="G32" s="379"/>
      <c r="H32" s="379"/>
      <c r="I32" s="379"/>
      <c r="J32" s="452"/>
      <c r="K32" s="405" t="s">
        <v>29</v>
      </c>
      <c r="L32" s="293"/>
      <c r="M32" s="293"/>
      <c r="N32" s="381"/>
      <c r="O32" s="381"/>
      <c r="P32" s="381"/>
      <c r="Q32" s="289" t="s">
        <v>16</v>
      </c>
      <c r="R32" s="289"/>
      <c r="S32" s="415"/>
      <c r="T32" s="415"/>
      <c r="U32" s="289" t="s">
        <v>15</v>
      </c>
      <c r="V32" s="289"/>
      <c r="W32" s="415"/>
      <c r="X32" s="415"/>
      <c r="Y32" s="289" t="s">
        <v>14</v>
      </c>
      <c r="Z32" s="421"/>
      <c r="AB32" s="401"/>
      <c r="AC32" s="383"/>
      <c r="AD32" s="379"/>
      <c r="AE32" s="379"/>
      <c r="AF32" s="379"/>
      <c r="AG32" s="379"/>
      <c r="AH32" s="379"/>
      <c r="AI32" s="379"/>
      <c r="AJ32" s="379"/>
      <c r="AL32" s="401"/>
      <c r="AM32" s="383"/>
      <c r="AN32" s="379"/>
      <c r="AO32" s="379"/>
      <c r="AP32" s="379"/>
      <c r="AQ32" s="379"/>
      <c r="AR32" s="379"/>
      <c r="AS32" s="379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417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3"/>
      <c r="BZ32" s="318"/>
      <c r="CA32" s="303"/>
      <c r="CB32" s="303"/>
      <c r="CC32" s="303"/>
      <c r="CD32" s="303"/>
      <c r="CE32" s="303"/>
      <c r="CF32" s="303"/>
      <c r="CG32" s="303"/>
      <c r="CH32" s="305"/>
      <c r="CI32" s="87"/>
      <c r="CL32" s="389"/>
      <c r="CM32" s="389"/>
      <c r="CN32" s="389"/>
      <c r="CQ32" s="389"/>
      <c r="CR32" s="389"/>
      <c r="CU32" s="389"/>
      <c r="CV32" s="389"/>
      <c r="CX32" s="102"/>
    </row>
    <row r="33" spans="2:137" ht="9" customHeight="1">
      <c r="B33" s="451"/>
      <c r="C33" s="379"/>
      <c r="D33" s="379"/>
      <c r="E33" s="379"/>
      <c r="F33" s="379"/>
      <c r="G33" s="379"/>
      <c r="H33" s="379"/>
      <c r="I33" s="379"/>
      <c r="J33" s="452"/>
      <c r="K33" s="405"/>
      <c r="L33" s="293"/>
      <c r="M33" s="293"/>
      <c r="N33" s="381"/>
      <c r="O33" s="381"/>
      <c r="P33" s="381"/>
      <c r="Q33" s="289"/>
      <c r="R33" s="289"/>
      <c r="S33" s="415"/>
      <c r="T33" s="415"/>
      <c r="U33" s="289"/>
      <c r="V33" s="289"/>
      <c r="W33" s="415"/>
      <c r="X33" s="415"/>
      <c r="Y33" s="289"/>
      <c r="Z33" s="421"/>
      <c r="AB33" s="418"/>
      <c r="AC33" s="383" t="s">
        <v>58</v>
      </c>
      <c r="AD33" s="379"/>
      <c r="AE33" s="379"/>
      <c r="AF33" s="379"/>
      <c r="AG33" s="379"/>
      <c r="AH33" s="379"/>
      <c r="AI33" s="379"/>
      <c r="AJ33" s="379"/>
      <c r="AL33" s="418"/>
      <c r="AM33" s="388" t="s">
        <v>61</v>
      </c>
      <c r="AN33" s="271"/>
      <c r="AO33" s="271"/>
      <c r="AP33" s="271"/>
      <c r="AQ33" s="271"/>
      <c r="AR33" s="271"/>
      <c r="AS33" s="271"/>
      <c r="AT33" s="103"/>
      <c r="BG33" s="102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3"/>
      <c r="BZ33" s="318"/>
      <c r="CA33" s="303"/>
      <c r="CB33" s="303"/>
      <c r="CC33" s="303"/>
      <c r="CD33" s="303"/>
      <c r="CE33" s="303"/>
      <c r="CF33" s="303"/>
      <c r="CG33" s="303"/>
      <c r="CH33" s="305"/>
      <c r="CI33" s="87"/>
      <c r="CL33" s="389"/>
      <c r="CM33" s="389"/>
      <c r="CN33" s="389"/>
      <c r="CQ33" s="389"/>
      <c r="CR33" s="389"/>
      <c r="CU33" s="389"/>
      <c r="CV33" s="389"/>
      <c r="CX33" s="102"/>
    </row>
    <row r="34" spans="2:137" ht="9" customHeight="1">
      <c r="B34" s="451" t="s">
        <v>21</v>
      </c>
      <c r="C34" s="379"/>
      <c r="D34" s="379"/>
      <c r="E34" s="379"/>
      <c r="F34" s="379"/>
      <c r="G34" s="379"/>
      <c r="H34" s="379"/>
      <c r="I34" s="379"/>
      <c r="J34" s="452"/>
      <c r="K34" s="405"/>
      <c r="L34" s="293"/>
      <c r="M34" s="293"/>
      <c r="N34" s="381"/>
      <c r="O34" s="381"/>
      <c r="P34" s="381"/>
      <c r="Q34" s="289"/>
      <c r="R34" s="289"/>
      <c r="S34" s="415"/>
      <c r="T34" s="415"/>
      <c r="U34" s="289"/>
      <c r="V34" s="289"/>
      <c r="W34" s="415"/>
      <c r="X34" s="415"/>
      <c r="Y34" s="289"/>
      <c r="Z34" s="421"/>
      <c r="AB34" s="419"/>
      <c r="AC34" s="383"/>
      <c r="AD34" s="379"/>
      <c r="AE34" s="379"/>
      <c r="AF34" s="379"/>
      <c r="AG34" s="379"/>
      <c r="AH34" s="379"/>
      <c r="AI34" s="379"/>
      <c r="AJ34" s="379"/>
      <c r="AL34" s="419"/>
      <c r="AM34" s="388"/>
      <c r="AN34" s="271"/>
      <c r="AO34" s="271"/>
      <c r="AP34" s="271"/>
      <c r="AQ34" s="271"/>
      <c r="AR34" s="271"/>
      <c r="AS34" s="271"/>
      <c r="AT34" s="103"/>
      <c r="BG34" s="102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4"/>
      <c r="BZ34" s="318" t="s">
        <v>168</v>
      </c>
      <c r="CA34" s="303"/>
      <c r="CB34" s="303"/>
      <c r="CC34" s="303"/>
      <c r="CD34" s="303"/>
      <c r="CE34" s="303"/>
      <c r="CF34" s="303"/>
      <c r="CG34" s="303"/>
      <c r="CH34" s="305"/>
      <c r="CI34" s="314" t="s">
        <v>29</v>
      </c>
      <c r="CJ34" s="271"/>
      <c r="CK34" s="271"/>
      <c r="CL34" s="389"/>
      <c r="CM34" s="389"/>
      <c r="CN34" s="389"/>
      <c r="CO34" s="303" t="s">
        <v>16</v>
      </c>
      <c r="CP34" s="303"/>
      <c r="CQ34" s="389"/>
      <c r="CR34" s="389"/>
      <c r="CS34" s="303" t="s">
        <v>15</v>
      </c>
      <c r="CT34" s="303"/>
      <c r="CU34" s="389"/>
      <c r="CV34" s="389"/>
      <c r="CW34" s="303" t="s">
        <v>14</v>
      </c>
      <c r="CX34" s="390"/>
    </row>
    <row r="35" spans="2:137" ht="9" customHeight="1">
      <c r="B35" s="451"/>
      <c r="C35" s="379"/>
      <c r="D35" s="379"/>
      <c r="E35" s="379"/>
      <c r="F35" s="379"/>
      <c r="G35" s="379"/>
      <c r="H35" s="379"/>
      <c r="I35" s="379"/>
      <c r="J35" s="452"/>
      <c r="K35" s="405"/>
      <c r="L35" s="293"/>
      <c r="M35" s="293"/>
      <c r="N35" s="381"/>
      <c r="O35" s="381"/>
      <c r="P35" s="381"/>
      <c r="Q35" s="289"/>
      <c r="R35" s="289"/>
      <c r="S35" s="415"/>
      <c r="T35" s="415"/>
      <c r="U35" s="289"/>
      <c r="V35" s="289"/>
      <c r="W35" s="415"/>
      <c r="X35" s="415"/>
      <c r="Y35" s="289"/>
      <c r="Z35" s="421"/>
      <c r="AB35" s="418"/>
      <c r="AC35" s="383" t="s">
        <v>59</v>
      </c>
      <c r="AD35" s="379"/>
      <c r="AE35" s="379"/>
      <c r="AF35" s="379"/>
      <c r="AG35" s="379"/>
      <c r="AH35" s="379"/>
      <c r="AI35" s="379"/>
      <c r="AJ35" s="379"/>
      <c r="AL35" s="68"/>
      <c r="AM35" s="104"/>
      <c r="AN35" s="104"/>
      <c r="AO35" s="104"/>
      <c r="AP35" s="104"/>
      <c r="AQ35" s="104"/>
      <c r="AR35" s="104"/>
      <c r="AS35" s="104"/>
      <c r="AT35" s="104"/>
      <c r="BG35" s="102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4"/>
      <c r="BZ35" s="318"/>
      <c r="CA35" s="303"/>
      <c r="CB35" s="303"/>
      <c r="CC35" s="303"/>
      <c r="CD35" s="303"/>
      <c r="CE35" s="303"/>
      <c r="CF35" s="303"/>
      <c r="CG35" s="303"/>
      <c r="CH35" s="305"/>
      <c r="CI35" s="314"/>
      <c r="CJ35" s="271"/>
      <c r="CK35" s="271"/>
      <c r="CL35" s="389"/>
      <c r="CM35" s="389"/>
      <c r="CN35" s="389"/>
      <c r="CO35" s="303"/>
      <c r="CP35" s="303"/>
      <c r="CQ35" s="389"/>
      <c r="CR35" s="389"/>
      <c r="CS35" s="303"/>
      <c r="CT35" s="303"/>
      <c r="CU35" s="389"/>
      <c r="CV35" s="389"/>
      <c r="CW35" s="303"/>
      <c r="CX35" s="390"/>
    </row>
    <row r="36" spans="2:137" ht="9" customHeight="1" thickBot="1">
      <c r="B36" s="81"/>
      <c r="C36" s="82"/>
      <c r="D36" s="82"/>
      <c r="E36" s="82"/>
      <c r="F36" s="82"/>
      <c r="G36" s="82"/>
      <c r="H36" s="82"/>
      <c r="I36" s="82"/>
      <c r="J36" s="83"/>
      <c r="K36" s="105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7"/>
      <c r="AA36" s="106"/>
      <c r="AB36" s="420"/>
      <c r="AC36" s="413"/>
      <c r="AD36" s="414"/>
      <c r="AE36" s="414"/>
      <c r="AF36" s="414"/>
      <c r="AG36" s="414"/>
      <c r="AH36" s="414"/>
      <c r="AI36" s="414"/>
      <c r="AJ36" s="414"/>
      <c r="AK36" s="106"/>
      <c r="AL36" s="108"/>
      <c r="AM36" s="109"/>
      <c r="AN36" s="109"/>
      <c r="AO36" s="109"/>
      <c r="AP36" s="109"/>
      <c r="AQ36" s="109"/>
      <c r="AR36" s="109"/>
      <c r="AS36" s="109"/>
      <c r="AT36" s="109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10"/>
      <c r="BZ36" s="498"/>
      <c r="CA36" s="307"/>
      <c r="CB36" s="307"/>
      <c r="CC36" s="307"/>
      <c r="CD36" s="307"/>
      <c r="CE36" s="307"/>
      <c r="CF36" s="307"/>
      <c r="CG36" s="307"/>
      <c r="CH36" s="308"/>
      <c r="CI36" s="105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10"/>
    </row>
    <row r="37" spans="2:137" s="5" customFormat="1" ht="12.75" customHeight="1">
      <c r="X37" s="293" t="s">
        <v>48</v>
      </c>
      <c r="Y37" s="293"/>
      <c r="Z37" s="293"/>
      <c r="AA37" s="293"/>
      <c r="AB37" s="293"/>
      <c r="AC37" s="293"/>
      <c r="AD37" s="293"/>
      <c r="AE37" s="293"/>
      <c r="AF37" s="293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2:137" s="5" customFormat="1" ht="12.75" customHeight="1">
      <c r="C38" s="303" t="s">
        <v>47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293"/>
      <c r="Y38" s="293"/>
      <c r="Z38" s="293"/>
      <c r="AA38" s="293"/>
      <c r="AB38" s="293"/>
      <c r="AC38" s="293"/>
      <c r="AD38" s="293"/>
      <c r="AE38" s="293"/>
      <c r="AF38" s="293"/>
      <c r="AG38" s="379" t="s">
        <v>50</v>
      </c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2:137" s="5" customFormat="1" ht="12.75" customHeight="1"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78" t="s">
        <v>49</v>
      </c>
      <c r="Y39" s="378"/>
      <c r="Z39" s="378"/>
      <c r="AA39" s="378"/>
      <c r="AB39" s="378"/>
      <c r="AC39" s="378"/>
      <c r="AD39" s="378"/>
      <c r="AE39" s="378"/>
      <c r="AF39" s="378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2:137" s="5" customFormat="1" ht="12.75" customHeight="1">
      <c r="R40" s="4"/>
      <c r="S40" s="4"/>
      <c r="T40" s="4"/>
      <c r="U40" s="4"/>
      <c r="V40" s="4"/>
      <c r="W40" s="4"/>
      <c r="X40" s="4"/>
      <c r="Y40" s="4"/>
      <c r="Z40" s="4"/>
      <c r="AA40" s="624">
        <f>IF(INDEX('複数用（入力シート）'!$S$3:$S$202,MATCH('複数用（印刷シート）'!$CP$3,'複数用（入力シート）'!$A$3:$A$202,0))=0,"",INDEX('複数用（入力シート）'!$S$3:$S$202,MATCH('複数用（印刷シート）'!$CP$3,'複数用（入力シート）'!$A$3:$A$202,0)))</f>
        <v>45383</v>
      </c>
      <c r="AB40" s="624"/>
      <c r="AC40" s="624"/>
      <c r="AD40" s="624"/>
      <c r="AE40" s="624"/>
      <c r="AF40" s="624"/>
      <c r="AG40" s="624"/>
      <c r="AH40" s="624"/>
      <c r="AI40" s="624"/>
      <c r="AJ40" s="624"/>
      <c r="AK40" s="624"/>
      <c r="AL40" s="624"/>
      <c r="AM40" s="624"/>
      <c r="AN40" s="624"/>
      <c r="AO40" s="624"/>
      <c r="AP40" s="624"/>
      <c r="AQ40" s="624"/>
      <c r="AR40" s="624"/>
      <c r="BC40" s="289" t="s">
        <v>51</v>
      </c>
      <c r="BD40" s="289"/>
      <c r="BE40" s="289"/>
      <c r="BF40" s="289"/>
      <c r="BG40" s="289"/>
      <c r="BH40" s="289"/>
      <c r="BI40" s="625" t="str">
        <f>INDEX('複数用（入力シート）'!$T$3:$T$202,MATCH('複数用（印刷シート）'!$CP$3,'複数用（入力シート）'!$A$3:$A$202,0))</f>
        <v>共済　花子</v>
      </c>
      <c r="BJ40" s="625"/>
      <c r="BK40" s="625"/>
      <c r="BL40" s="625"/>
      <c r="BM40" s="625"/>
      <c r="BN40" s="625"/>
      <c r="BO40" s="625"/>
      <c r="BP40" s="625"/>
      <c r="BQ40" s="625"/>
      <c r="BR40" s="625"/>
      <c r="BS40" s="625"/>
      <c r="BT40" s="625"/>
      <c r="BU40" s="625"/>
      <c r="BV40" s="625"/>
      <c r="BW40" s="625"/>
      <c r="BX40" s="625"/>
      <c r="BY40" s="625"/>
      <c r="BZ40" s="625"/>
      <c r="CA40" s="625"/>
      <c r="CB40" s="625"/>
      <c r="CC40" s="625"/>
      <c r="CD40" s="625"/>
      <c r="CE40" s="625"/>
      <c r="CF40" s="625"/>
      <c r="CG40" s="625"/>
      <c r="CH40" s="625"/>
      <c r="CI40" s="625"/>
      <c r="CJ40" s="625"/>
      <c r="CK40" s="625"/>
      <c r="CL40" s="625"/>
      <c r="CM40" s="625"/>
      <c r="CN40" s="625"/>
      <c r="CO40" s="625"/>
      <c r="CP40" s="625"/>
      <c r="CQ40" s="625"/>
      <c r="CR40" s="625"/>
      <c r="CS40" s="625"/>
      <c r="CT40" s="625"/>
      <c r="CU40" s="625"/>
      <c r="CV40" s="625"/>
      <c r="CW40" s="625"/>
      <c r="CX40" s="625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2:137" s="5" customFormat="1" ht="12.75" customHeight="1">
      <c r="G41" s="5" t="s">
        <v>62</v>
      </c>
      <c r="AA41" s="624"/>
      <c r="AB41" s="624"/>
      <c r="AC41" s="624"/>
      <c r="AD41" s="624"/>
      <c r="AE41" s="624"/>
      <c r="AF41" s="624"/>
      <c r="AG41" s="624"/>
      <c r="AH41" s="624"/>
      <c r="AI41" s="624"/>
      <c r="AJ41" s="624"/>
      <c r="AK41" s="624"/>
      <c r="AL41" s="624"/>
      <c r="AM41" s="624"/>
      <c r="AN41" s="624"/>
      <c r="AO41" s="624"/>
      <c r="AP41" s="624"/>
      <c r="AQ41" s="624"/>
      <c r="AR41" s="624"/>
      <c r="AY41" s="111"/>
      <c r="BC41" s="289"/>
      <c r="BD41" s="289"/>
      <c r="BE41" s="289"/>
      <c r="BF41" s="289"/>
      <c r="BG41" s="289"/>
      <c r="BH41" s="289"/>
      <c r="BI41" s="625"/>
      <c r="BJ41" s="625"/>
      <c r="BK41" s="625"/>
      <c r="BL41" s="625"/>
      <c r="BM41" s="625"/>
      <c r="BN41" s="625"/>
      <c r="BO41" s="625"/>
      <c r="BP41" s="625"/>
      <c r="BQ41" s="625"/>
      <c r="BR41" s="625"/>
      <c r="BS41" s="625"/>
      <c r="BT41" s="625"/>
      <c r="BU41" s="625"/>
      <c r="BV41" s="625"/>
      <c r="BW41" s="625"/>
      <c r="BX41" s="625"/>
      <c r="BY41" s="625"/>
      <c r="BZ41" s="625"/>
      <c r="CA41" s="625"/>
      <c r="CB41" s="625"/>
      <c r="CC41" s="625"/>
      <c r="CD41" s="625"/>
      <c r="CE41" s="625"/>
      <c r="CF41" s="625"/>
      <c r="CG41" s="625"/>
      <c r="CH41" s="625"/>
      <c r="CI41" s="625"/>
      <c r="CJ41" s="625"/>
      <c r="CK41" s="625"/>
      <c r="CL41" s="625"/>
      <c r="CM41" s="625"/>
      <c r="CN41" s="625"/>
      <c r="CO41" s="625"/>
      <c r="CP41" s="625"/>
      <c r="CQ41" s="625"/>
      <c r="CR41" s="625"/>
      <c r="CS41" s="625"/>
      <c r="CT41" s="625"/>
      <c r="CU41" s="625"/>
      <c r="CV41" s="625"/>
      <c r="CW41" s="625"/>
      <c r="CX41" s="625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2:137" s="4" customFormat="1" ht="6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503"/>
      <c r="BD42" s="503"/>
      <c r="BE42" s="503"/>
      <c r="BF42" s="503"/>
      <c r="BG42" s="503"/>
      <c r="BH42" s="503"/>
      <c r="BI42" s="626"/>
      <c r="BJ42" s="626"/>
      <c r="BK42" s="626"/>
      <c r="BL42" s="626"/>
      <c r="BM42" s="626"/>
      <c r="BN42" s="626"/>
      <c r="BO42" s="626"/>
      <c r="BP42" s="626"/>
      <c r="BQ42" s="626"/>
      <c r="BR42" s="626"/>
      <c r="BS42" s="626"/>
      <c r="BT42" s="626"/>
      <c r="BU42" s="626"/>
      <c r="BV42" s="626"/>
      <c r="BW42" s="626"/>
      <c r="BX42" s="626"/>
      <c r="BY42" s="626"/>
      <c r="BZ42" s="626"/>
      <c r="CA42" s="626"/>
      <c r="CB42" s="626"/>
      <c r="CC42" s="626"/>
      <c r="CD42" s="626"/>
      <c r="CE42" s="626"/>
      <c r="CF42" s="626"/>
      <c r="CG42" s="626"/>
      <c r="CH42" s="626"/>
      <c r="CI42" s="626"/>
      <c r="CJ42" s="626"/>
      <c r="CK42" s="626"/>
      <c r="CL42" s="626"/>
      <c r="CM42" s="626"/>
      <c r="CN42" s="626"/>
      <c r="CO42" s="626"/>
      <c r="CP42" s="626"/>
      <c r="CQ42" s="626"/>
      <c r="CR42" s="626"/>
      <c r="CS42" s="626"/>
      <c r="CT42" s="626"/>
      <c r="CU42" s="626"/>
      <c r="CV42" s="626"/>
      <c r="CW42" s="626"/>
      <c r="CX42" s="626"/>
    </row>
    <row r="43" spans="2:137" s="4" customFormat="1" ht="9" customHeight="1"/>
    <row r="44" spans="2:137" s="5" customFormat="1" ht="12.75" customHeight="1">
      <c r="R44" s="5" t="s">
        <v>54</v>
      </c>
      <c r="BC44" s="289" t="s">
        <v>52</v>
      </c>
      <c r="BD44" s="289"/>
      <c r="BE44" s="289"/>
      <c r="BF44" s="289"/>
      <c r="BG44" s="289"/>
      <c r="BH44" s="289"/>
      <c r="BI44" s="521" t="str">
        <f>IF(INDEX('複数用（入力シート）'!$V$3:$V$202,MATCH('複数用（印刷シート）'!$CP$3,'複数用（入力シート）'!$A$3:$A$202,0))=0,"",INDEX('複数用（入力シート）'!$V$3:$V$202,MATCH('複数用（印刷シート）'!$CP$3,'複数用（入力シート）'!$A$3:$A$202,0)))</f>
        <v>〇〇局〇〇部長</v>
      </c>
      <c r="BJ44" s="521"/>
      <c r="BK44" s="521"/>
      <c r="BL44" s="521"/>
      <c r="BM44" s="521"/>
      <c r="BN44" s="521"/>
      <c r="BO44" s="521"/>
      <c r="BP44" s="521"/>
      <c r="BQ44" s="521"/>
      <c r="BR44" s="521"/>
      <c r="BS44" s="521"/>
      <c r="BT44" s="521"/>
      <c r="BU44" s="521"/>
      <c r="BV44" s="521"/>
      <c r="BW44" s="521"/>
      <c r="BX44" s="521"/>
      <c r="BY44" s="521"/>
      <c r="BZ44" s="521"/>
      <c r="CA44" s="521"/>
      <c r="CB44" s="521"/>
      <c r="CC44" s="521"/>
      <c r="CD44" s="521"/>
      <c r="CE44" s="521"/>
      <c r="CF44" s="521"/>
      <c r="CG44" s="521"/>
      <c r="CH44" s="521"/>
      <c r="CI44" s="521"/>
      <c r="CJ44" s="521"/>
      <c r="CK44" s="521"/>
      <c r="CL44" s="521"/>
      <c r="CM44" s="521"/>
      <c r="CN44" s="521"/>
      <c r="CO44" s="521"/>
      <c r="CP44" s="521"/>
      <c r="CQ44" s="521"/>
      <c r="CR44" s="521"/>
      <c r="CS44" s="521"/>
      <c r="CT44" s="521"/>
      <c r="CU44" s="521"/>
      <c r="CV44" s="521"/>
      <c r="CW44" s="521"/>
      <c r="CX44" s="521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2:137" s="5" customFormat="1" ht="12.75" customHeight="1">
      <c r="AA45" s="624">
        <f>IF(INDEX('複数用（入力シート）'!$U$3:$U$202,MATCH('複数用（印刷シート）'!CP3,'複数用（入力シート）'!$A$3:$A$202,0))=0,"",INDEX('複数用（入力シート）'!$U$3:$U$202,MATCH('複数用（印刷シート）'!CP3,'複数用（入力シート）'!$A$3:$A$202,0)))</f>
        <v>45383</v>
      </c>
      <c r="AB45" s="624"/>
      <c r="AC45" s="624"/>
      <c r="AD45" s="624"/>
      <c r="AE45" s="624"/>
      <c r="AF45" s="624"/>
      <c r="AG45" s="624"/>
      <c r="AH45" s="624"/>
      <c r="AI45" s="624"/>
      <c r="AJ45" s="624"/>
      <c r="AK45" s="624"/>
      <c r="AL45" s="624"/>
      <c r="AM45" s="624"/>
      <c r="AN45" s="624"/>
      <c r="AO45" s="624"/>
      <c r="AP45" s="624"/>
      <c r="AQ45" s="624"/>
      <c r="AR45" s="624"/>
      <c r="BC45" s="289"/>
      <c r="BD45" s="289"/>
      <c r="BE45" s="289"/>
      <c r="BF45" s="289"/>
      <c r="BG45" s="289"/>
      <c r="BH45" s="289"/>
      <c r="BI45" s="521"/>
      <c r="BJ45" s="521"/>
      <c r="BK45" s="521"/>
      <c r="BL45" s="521"/>
      <c r="BM45" s="521"/>
      <c r="BN45" s="521"/>
      <c r="BO45" s="521"/>
      <c r="BP45" s="521"/>
      <c r="BQ45" s="521"/>
      <c r="BR45" s="521"/>
      <c r="BS45" s="521"/>
      <c r="BT45" s="521"/>
      <c r="BU45" s="521"/>
      <c r="BV45" s="521"/>
      <c r="BW45" s="521"/>
      <c r="BX45" s="521"/>
      <c r="BY45" s="521"/>
      <c r="BZ45" s="521"/>
      <c r="CA45" s="521"/>
      <c r="CB45" s="521"/>
      <c r="CC45" s="521"/>
      <c r="CD45" s="521"/>
      <c r="CE45" s="521"/>
      <c r="CF45" s="521"/>
      <c r="CG45" s="521"/>
      <c r="CH45" s="521"/>
      <c r="CI45" s="521"/>
      <c r="CJ45" s="521"/>
      <c r="CK45" s="521"/>
      <c r="CL45" s="521"/>
      <c r="CM45" s="521"/>
      <c r="CN45" s="521"/>
      <c r="CO45" s="521"/>
      <c r="CP45" s="521"/>
      <c r="CQ45" s="521"/>
      <c r="CR45" s="521"/>
      <c r="CS45" s="521"/>
      <c r="CT45" s="521"/>
      <c r="CU45" s="521"/>
      <c r="CV45" s="521"/>
      <c r="CW45" s="521"/>
      <c r="CX45" s="521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2:137" s="5" customFormat="1" ht="12.75" customHeight="1">
      <c r="AA46" s="624"/>
      <c r="AB46" s="624"/>
      <c r="AC46" s="624"/>
      <c r="AD46" s="624"/>
      <c r="AE46" s="624"/>
      <c r="AF46" s="624"/>
      <c r="AG46" s="624"/>
      <c r="AH46" s="624"/>
      <c r="AI46" s="624"/>
      <c r="AJ46" s="624"/>
      <c r="AK46" s="624"/>
      <c r="AL46" s="624"/>
      <c r="AM46" s="624"/>
      <c r="AN46" s="624"/>
      <c r="AO46" s="624"/>
      <c r="AP46" s="624"/>
      <c r="AQ46" s="624"/>
      <c r="AR46" s="624"/>
      <c r="AU46" s="303" t="s">
        <v>53</v>
      </c>
      <c r="AV46" s="303"/>
      <c r="AW46" s="303"/>
      <c r="AX46" s="303"/>
      <c r="AY46" s="303"/>
      <c r="AZ46" s="303"/>
      <c r="BA46" s="303"/>
      <c r="BB46" s="303"/>
      <c r="BC46" s="289" t="s">
        <v>51</v>
      </c>
      <c r="BD46" s="289"/>
      <c r="BE46" s="289"/>
      <c r="BF46" s="289"/>
      <c r="BG46" s="289"/>
      <c r="BH46" s="289"/>
      <c r="BI46" s="625" t="str">
        <f>IF(INDEX('複数用（入力シート）'!$W$3:$W$202,MATCH('複数用（印刷シート）'!$CP$3,'複数用（入力シート）'!$A$3:$A$202,0))=0,"",INDEX('複数用（入力シート）'!$W$3:$W$202,MATCH('複数用（印刷シート）'!$CP$3,'複数用（入力シート）'!$A$3:$A$202,0)))</f>
        <v>東京　太郎</v>
      </c>
      <c r="BJ46" s="625"/>
      <c r="BK46" s="625"/>
      <c r="BL46" s="625"/>
      <c r="BM46" s="625"/>
      <c r="BN46" s="625"/>
      <c r="BO46" s="625"/>
      <c r="BP46" s="625"/>
      <c r="BQ46" s="625"/>
      <c r="BR46" s="625"/>
      <c r="BS46" s="625"/>
      <c r="BT46" s="625"/>
      <c r="BU46" s="625"/>
      <c r="BV46" s="625"/>
      <c r="BW46" s="625"/>
      <c r="BX46" s="625"/>
      <c r="BY46" s="625"/>
      <c r="BZ46" s="625"/>
      <c r="CA46" s="625"/>
      <c r="CB46" s="625"/>
      <c r="CC46" s="625"/>
      <c r="CD46" s="625"/>
      <c r="CE46" s="625"/>
      <c r="CF46" s="625"/>
      <c r="CG46" s="625"/>
      <c r="CH46" s="625"/>
      <c r="CI46" s="625"/>
      <c r="CJ46" s="625"/>
      <c r="CK46" s="625"/>
      <c r="CL46" s="625"/>
      <c r="CM46" s="625"/>
      <c r="CN46" s="625"/>
      <c r="CO46" s="625"/>
      <c r="CP46" s="625"/>
      <c r="CQ46" s="627" t="s">
        <v>138</v>
      </c>
      <c r="CR46" s="627"/>
      <c r="CS46" s="627"/>
      <c r="CT46" s="627"/>
      <c r="CU46" s="627"/>
      <c r="CV46" s="627"/>
      <c r="CW46" s="627"/>
      <c r="CX46" s="627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2:137" s="5" customFormat="1" ht="12.75" customHeight="1">
      <c r="BC47" s="512"/>
      <c r="BD47" s="512"/>
      <c r="BE47" s="512"/>
      <c r="BF47" s="512"/>
      <c r="BG47" s="512"/>
      <c r="BH47" s="512"/>
      <c r="BI47" s="629"/>
      <c r="BJ47" s="629"/>
      <c r="BK47" s="629"/>
      <c r="BL47" s="629"/>
      <c r="BM47" s="629"/>
      <c r="BN47" s="629"/>
      <c r="BO47" s="629"/>
      <c r="BP47" s="629"/>
      <c r="BQ47" s="629"/>
      <c r="BR47" s="629"/>
      <c r="BS47" s="629"/>
      <c r="BT47" s="629"/>
      <c r="BU47" s="629"/>
      <c r="BV47" s="629"/>
      <c r="BW47" s="629"/>
      <c r="BX47" s="629"/>
      <c r="BY47" s="629"/>
      <c r="BZ47" s="629"/>
      <c r="CA47" s="629"/>
      <c r="CB47" s="629"/>
      <c r="CC47" s="629"/>
      <c r="CD47" s="629"/>
      <c r="CE47" s="629"/>
      <c r="CF47" s="629"/>
      <c r="CG47" s="629"/>
      <c r="CH47" s="629"/>
      <c r="CI47" s="629"/>
      <c r="CJ47" s="629"/>
      <c r="CK47" s="629"/>
      <c r="CL47" s="629"/>
      <c r="CM47" s="629"/>
      <c r="CN47" s="629"/>
      <c r="CO47" s="629"/>
      <c r="CP47" s="629"/>
      <c r="CQ47" s="628"/>
      <c r="CR47" s="628"/>
      <c r="CS47" s="628"/>
      <c r="CT47" s="628"/>
      <c r="CU47" s="628"/>
      <c r="CV47" s="628"/>
      <c r="CW47" s="628"/>
      <c r="CX47" s="628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2:137" ht="4.5" customHeight="1" thickBo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</row>
    <row r="49" spans="3:137" s="2" customFormat="1" ht="12.75">
      <c r="C49" s="382" t="s">
        <v>46</v>
      </c>
      <c r="D49" s="387"/>
      <c r="E49" s="387"/>
      <c r="F49" s="387"/>
      <c r="G49" s="387"/>
      <c r="H49" s="382" t="s">
        <v>36</v>
      </c>
      <c r="I49" s="382"/>
      <c r="J49" s="376" t="s">
        <v>41</v>
      </c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  <c r="AX49" s="376"/>
      <c r="AY49" s="376"/>
      <c r="AZ49" s="376"/>
      <c r="BA49" s="376"/>
      <c r="BB49" s="376"/>
      <c r="BC49" s="376"/>
      <c r="BD49" s="376"/>
      <c r="BE49" s="376"/>
      <c r="BF49" s="376"/>
      <c r="BG49" s="376"/>
      <c r="BH49" s="376"/>
      <c r="BI49" s="376"/>
      <c r="BJ49" s="376"/>
      <c r="BK49" s="376"/>
      <c r="BL49" s="376"/>
      <c r="BM49" s="376"/>
      <c r="BN49" s="376"/>
      <c r="BO49" s="376"/>
      <c r="BP49" s="376"/>
      <c r="BQ49" s="376"/>
      <c r="BR49" s="376"/>
      <c r="BS49" s="376"/>
      <c r="BT49" s="376"/>
      <c r="BW49" s="509" t="s">
        <v>55</v>
      </c>
      <c r="BX49" s="510"/>
      <c r="BY49" s="510"/>
      <c r="BZ49" s="510"/>
      <c r="CA49" s="510"/>
      <c r="CB49" s="510"/>
      <c r="CC49" s="510"/>
      <c r="CD49" s="510"/>
      <c r="CE49" s="510"/>
      <c r="CF49" s="510"/>
      <c r="CG49" s="510"/>
      <c r="CH49" s="510"/>
      <c r="CI49" s="510"/>
      <c r="CJ49" s="510"/>
      <c r="CK49" s="510"/>
      <c r="CL49" s="510"/>
      <c r="CM49" s="510"/>
      <c r="CN49" s="510"/>
      <c r="CO49" s="510"/>
      <c r="CP49" s="510"/>
      <c r="CQ49" s="510"/>
      <c r="CR49" s="510"/>
      <c r="CS49" s="510"/>
      <c r="CT49" s="510"/>
      <c r="CU49" s="510"/>
      <c r="CV49" s="510"/>
      <c r="CW49" s="511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</row>
    <row r="50" spans="3:137" s="2" customFormat="1" ht="12.75">
      <c r="H50" s="382" t="s">
        <v>37</v>
      </c>
      <c r="I50" s="382"/>
      <c r="J50" s="376" t="s">
        <v>42</v>
      </c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V50" s="376"/>
      <c r="AW50" s="376"/>
      <c r="AX50" s="376"/>
      <c r="AY50" s="376"/>
      <c r="AZ50" s="376"/>
      <c r="BA50" s="376"/>
      <c r="BB50" s="376"/>
      <c r="BC50" s="376"/>
      <c r="BD50" s="376"/>
      <c r="BE50" s="376"/>
      <c r="BF50" s="376"/>
      <c r="BG50" s="376"/>
      <c r="BH50" s="376"/>
      <c r="BI50" s="376"/>
      <c r="BJ50" s="376"/>
      <c r="BK50" s="376"/>
      <c r="BL50" s="376"/>
      <c r="BM50" s="376"/>
      <c r="BN50" s="376"/>
      <c r="BO50" s="376"/>
      <c r="BP50" s="376"/>
      <c r="BQ50" s="376"/>
      <c r="BR50" s="376"/>
      <c r="BS50" s="376"/>
      <c r="BT50" s="376"/>
      <c r="BW50" s="504"/>
      <c r="BX50" s="447"/>
      <c r="BY50" s="447"/>
      <c r="BZ50" s="447"/>
      <c r="CA50" s="447"/>
      <c r="CB50" s="447"/>
      <c r="CC50" s="447"/>
      <c r="CD50" s="447"/>
      <c r="CE50" s="447"/>
      <c r="CF50" s="447"/>
      <c r="CG50" s="447"/>
      <c r="CH50" s="447"/>
      <c r="CI50" s="447"/>
      <c r="CJ50" s="447"/>
      <c r="CK50" s="447"/>
      <c r="CL50" s="447"/>
      <c r="CM50" s="447"/>
      <c r="CN50" s="447"/>
      <c r="CO50" s="447"/>
      <c r="CP50" s="447"/>
      <c r="CQ50" s="447"/>
      <c r="CR50" s="447"/>
      <c r="CS50" s="447"/>
      <c r="CT50" s="447"/>
      <c r="CU50" s="447"/>
      <c r="CV50" s="447"/>
      <c r="CW50" s="505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</row>
    <row r="51" spans="3:137" s="2" customFormat="1" ht="12.75">
      <c r="H51" s="382" t="s">
        <v>38</v>
      </c>
      <c r="I51" s="382"/>
      <c r="J51" s="376" t="s">
        <v>43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V51" s="376"/>
      <c r="AW51" s="376"/>
      <c r="AX51" s="376"/>
      <c r="AY51" s="376"/>
      <c r="AZ51" s="376"/>
      <c r="BA51" s="376"/>
      <c r="BB51" s="376"/>
      <c r="BC51" s="376"/>
      <c r="BD51" s="376"/>
      <c r="BE51" s="376"/>
      <c r="BF51" s="376"/>
      <c r="BG51" s="376"/>
      <c r="BH51" s="376"/>
      <c r="BI51" s="376"/>
      <c r="BJ51" s="376"/>
      <c r="BK51" s="376"/>
      <c r="BL51" s="376"/>
      <c r="BM51" s="376"/>
      <c r="BN51" s="376"/>
      <c r="BO51" s="376"/>
      <c r="BP51" s="376"/>
      <c r="BQ51" s="376"/>
      <c r="BR51" s="376"/>
      <c r="BS51" s="376"/>
      <c r="BT51" s="376"/>
      <c r="BW51" s="504" t="s">
        <v>56</v>
      </c>
      <c r="BX51" s="447"/>
      <c r="BY51" s="447"/>
      <c r="BZ51" s="447"/>
      <c r="CA51" s="447"/>
      <c r="CB51" s="447"/>
      <c r="CC51" s="447"/>
      <c r="CD51" s="447"/>
      <c r="CE51" s="447"/>
      <c r="CF51" s="447"/>
      <c r="CG51" s="447"/>
      <c r="CH51" s="447"/>
      <c r="CI51" s="447"/>
      <c r="CJ51" s="447"/>
      <c r="CK51" s="447"/>
      <c r="CL51" s="447"/>
      <c r="CM51" s="447"/>
      <c r="CN51" s="447"/>
      <c r="CO51" s="447"/>
      <c r="CP51" s="447"/>
      <c r="CQ51" s="447"/>
      <c r="CR51" s="447"/>
      <c r="CS51" s="447"/>
      <c r="CT51" s="447"/>
      <c r="CU51" s="447"/>
      <c r="CV51" s="447"/>
      <c r="CW51" s="505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</row>
    <row r="52" spans="3:137" s="2" customFormat="1" ht="13.5" thickBot="1">
      <c r="H52" s="382" t="s">
        <v>39</v>
      </c>
      <c r="I52" s="382"/>
      <c r="J52" s="376" t="s">
        <v>44</v>
      </c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  <c r="AX52" s="376"/>
      <c r="AY52" s="376"/>
      <c r="AZ52" s="376"/>
      <c r="BA52" s="376"/>
      <c r="BB52" s="376"/>
      <c r="BC52" s="376"/>
      <c r="BD52" s="376"/>
      <c r="BE52" s="376"/>
      <c r="BF52" s="376"/>
      <c r="BG52" s="376"/>
      <c r="BH52" s="376"/>
      <c r="BI52" s="376"/>
      <c r="BJ52" s="376"/>
      <c r="BK52" s="376"/>
      <c r="BL52" s="376"/>
      <c r="BM52" s="376"/>
      <c r="BN52" s="376"/>
      <c r="BO52" s="376"/>
      <c r="BP52" s="376"/>
      <c r="BQ52" s="376"/>
      <c r="BR52" s="376"/>
      <c r="BS52" s="376"/>
      <c r="BT52" s="376"/>
      <c r="BW52" s="506"/>
      <c r="BX52" s="507"/>
      <c r="BY52" s="507"/>
      <c r="BZ52" s="507"/>
      <c r="CA52" s="507"/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07"/>
      <c r="CR52" s="507"/>
      <c r="CS52" s="507"/>
      <c r="CT52" s="507"/>
      <c r="CU52" s="507"/>
      <c r="CV52" s="507"/>
      <c r="CW52" s="508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</row>
    <row r="53" spans="3:137" s="2" customFormat="1" ht="15" customHeight="1">
      <c r="H53" s="382" t="s">
        <v>40</v>
      </c>
      <c r="I53" s="382"/>
      <c r="J53" s="376" t="s">
        <v>45</v>
      </c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376"/>
      <c r="BC53" s="376"/>
      <c r="BD53" s="376"/>
      <c r="BE53" s="376"/>
      <c r="BF53" s="376"/>
      <c r="BG53" s="376"/>
      <c r="BH53" s="376"/>
      <c r="BI53" s="376"/>
      <c r="BJ53" s="376"/>
      <c r="BK53" s="376"/>
      <c r="BL53" s="376"/>
      <c r="BM53" s="376"/>
      <c r="BN53" s="376"/>
      <c r="BO53" s="376"/>
      <c r="BP53" s="376"/>
      <c r="BQ53" s="376"/>
      <c r="BR53" s="376"/>
      <c r="BS53" s="376"/>
      <c r="BT53" s="376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</row>
    <row r="65" s="1" customFormat="1" ht="9" customHeight="1"/>
    <row r="66" s="1" customFormat="1" ht="9" customHeight="1"/>
    <row r="67" s="1" customFormat="1" ht="9" customHeight="1"/>
    <row r="68" s="1" customFormat="1" ht="9" customHeight="1"/>
    <row r="69" s="1" customFormat="1" ht="9" customHeight="1"/>
    <row r="70" s="1" customFormat="1" ht="9" customHeight="1"/>
    <row r="71" s="1" customFormat="1" ht="9" customHeight="1"/>
    <row r="72" s="1" customFormat="1" ht="9" customHeight="1"/>
    <row r="73" s="1" customFormat="1" ht="9" customHeight="1"/>
    <row r="74" s="1" customFormat="1" ht="9" customHeight="1"/>
    <row r="75" s="1" customFormat="1" ht="9" customHeight="1"/>
    <row r="76" s="1" customFormat="1" ht="9" customHeight="1"/>
    <row r="77" s="1" customFormat="1" ht="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  <row r="122" s="1" customFormat="1" ht="9" customHeight="1"/>
    <row r="123" s="1" customFormat="1" ht="9" customHeight="1"/>
    <row r="124" s="1" customFormat="1" ht="9" customHeight="1"/>
    <row r="125" s="1" customFormat="1" ht="9" customHeight="1"/>
    <row r="126" s="1" customFormat="1" ht="9" customHeight="1"/>
    <row r="127" s="1" customFormat="1" ht="9" customHeight="1"/>
    <row r="128" s="1" customFormat="1" ht="9" customHeight="1"/>
    <row r="129" s="1" customFormat="1" ht="9" customHeight="1"/>
    <row r="130" s="1" customFormat="1" ht="9" customHeight="1"/>
    <row r="131" s="1" customFormat="1" ht="9" customHeight="1"/>
    <row r="132" s="1" customFormat="1" ht="9" customHeight="1"/>
    <row r="133" s="1" customFormat="1" ht="9" customHeight="1"/>
    <row r="134" s="1" customFormat="1" ht="9" customHeight="1"/>
    <row r="135" s="1" customFormat="1" ht="9" customHeight="1"/>
    <row r="136" s="1" customFormat="1" ht="9" customHeight="1"/>
    <row r="137" s="1" customFormat="1" ht="9" customHeight="1"/>
    <row r="138" s="1" customFormat="1" ht="9" customHeight="1"/>
    <row r="139" s="1" customFormat="1" ht="9" customHeight="1"/>
    <row r="140" s="1" customFormat="1" ht="9" customHeight="1"/>
    <row r="141" s="1" customFormat="1" ht="9" customHeight="1"/>
    <row r="142" s="1" customFormat="1" ht="9" customHeight="1"/>
    <row r="143" s="1" customFormat="1" ht="9" customHeight="1"/>
    <row r="144" s="1" customFormat="1" ht="9" customHeight="1"/>
    <row r="145" s="1" customFormat="1" ht="9" customHeight="1"/>
    <row r="146" s="1" customFormat="1" ht="9" customHeight="1"/>
    <row r="147" s="1" customFormat="1" ht="9" customHeight="1"/>
    <row r="148" s="1" customFormat="1" ht="9" customHeight="1"/>
    <row r="149" s="1" customFormat="1" ht="9" customHeight="1"/>
    <row r="150" s="1" customFormat="1" ht="9" customHeight="1"/>
    <row r="151" s="1" customFormat="1" ht="9" customHeight="1"/>
    <row r="152" s="1" customFormat="1" ht="9" customHeight="1"/>
    <row r="153" s="1" customFormat="1" ht="9" customHeight="1"/>
    <row r="154" s="1" customFormat="1" ht="9" customHeight="1"/>
    <row r="155" s="1" customFormat="1" ht="9" customHeight="1"/>
    <row r="156" s="1" customFormat="1" ht="9" customHeight="1"/>
    <row r="157" s="1" customFormat="1" ht="9" customHeight="1"/>
    <row r="158" s="1" customFormat="1" ht="9" customHeight="1"/>
    <row r="159" s="1" customFormat="1" ht="9" customHeight="1"/>
    <row r="160" s="1" customFormat="1" ht="9" customHeight="1"/>
    <row r="161" s="1" customFormat="1" ht="9" customHeight="1"/>
    <row r="162" s="1" customFormat="1" ht="9" customHeight="1"/>
    <row r="163" s="1" customFormat="1" ht="9" customHeight="1"/>
    <row r="164" s="1" customFormat="1" ht="9" customHeight="1"/>
    <row r="165" s="1" customFormat="1" ht="9" customHeight="1"/>
    <row r="166" s="1" customFormat="1" ht="9" customHeight="1"/>
    <row r="167" s="1" customFormat="1" ht="9" customHeight="1"/>
    <row r="168" s="1" customFormat="1" ht="9" customHeight="1"/>
    <row r="169" s="1" customFormat="1" ht="9" customHeight="1"/>
    <row r="170" s="1" customFormat="1" ht="9" customHeight="1"/>
    <row r="171" s="1" customFormat="1" ht="9" customHeight="1"/>
    <row r="172" s="1" customFormat="1" ht="9" customHeight="1"/>
    <row r="173" s="1" customFormat="1" ht="9" customHeight="1"/>
    <row r="174" s="1" customFormat="1" ht="9" customHeight="1"/>
    <row r="175" s="1" customFormat="1" ht="9" customHeight="1"/>
    <row r="176" s="1" customFormat="1" ht="9" customHeight="1"/>
    <row r="177" s="1" customFormat="1" ht="9" customHeight="1"/>
    <row r="178" s="1" customFormat="1" ht="9" customHeight="1"/>
    <row r="179" s="1" customFormat="1" ht="9" customHeight="1"/>
    <row r="180" s="1" customFormat="1" ht="9" customHeight="1"/>
    <row r="181" s="1" customFormat="1" ht="9" customHeight="1"/>
    <row r="182" s="1" customFormat="1" ht="9" customHeight="1"/>
    <row r="183" s="1" customFormat="1" ht="9" customHeight="1"/>
    <row r="184" s="1" customFormat="1" ht="9" customHeight="1"/>
    <row r="185" s="1" customFormat="1" ht="9" customHeight="1"/>
    <row r="186" s="1" customFormat="1" ht="9" customHeight="1"/>
    <row r="187" s="1" customFormat="1" ht="9" customHeight="1"/>
    <row r="188" s="1" customFormat="1" ht="9" customHeight="1"/>
    <row r="189" s="1" customFormat="1" ht="9" customHeight="1"/>
    <row r="190" s="1" customFormat="1" ht="9" customHeight="1"/>
    <row r="191" s="1" customFormat="1" ht="9" customHeight="1"/>
    <row r="192" s="1" customFormat="1" ht="9" customHeight="1"/>
    <row r="193" s="1" customFormat="1" ht="9" customHeight="1"/>
    <row r="194" s="1" customFormat="1" ht="9" customHeight="1"/>
    <row r="195" s="1" customFormat="1" ht="9" customHeight="1"/>
    <row r="196" s="1" customFormat="1" ht="9" customHeight="1"/>
    <row r="197" s="1" customFormat="1" ht="9" customHeight="1"/>
    <row r="198" s="1" customFormat="1" ht="9" customHeight="1"/>
    <row r="199" s="1" customFormat="1" ht="9" customHeight="1"/>
    <row r="200" s="1" customFormat="1" ht="9" customHeight="1"/>
    <row r="201" s="1" customFormat="1" ht="9" customHeight="1"/>
    <row r="202" s="1" customFormat="1" ht="9" customHeight="1"/>
    <row r="203" s="1" customFormat="1" ht="9" customHeight="1"/>
    <row r="204" s="1" customFormat="1" ht="9" customHeight="1"/>
    <row r="205" s="1" customFormat="1" ht="9" customHeight="1"/>
    <row r="206" s="1" customFormat="1" ht="9" customHeight="1"/>
    <row r="207" s="1" customFormat="1" ht="9" customHeight="1"/>
    <row r="208" s="1" customFormat="1" ht="9" customHeight="1"/>
    <row r="209" s="1" customFormat="1" ht="9" customHeight="1"/>
    <row r="210" s="1" customFormat="1" ht="9" customHeight="1"/>
    <row r="211" s="1" customFormat="1" ht="9" customHeight="1"/>
    <row r="212" s="1" customFormat="1" ht="9" customHeight="1"/>
    <row r="213" s="1" customFormat="1" ht="9" customHeight="1"/>
    <row r="214" s="1" customFormat="1" ht="9" customHeight="1"/>
    <row r="215" s="1" customFormat="1" ht="9" customHeight="1"/>
    <row r="216" s="1" customFormat="1" ht="9" customHeight="1"/>
    <row r="217" s="1" customFormat="1" ht="9" customHeight="1"/>
    <row r="218" s="1" customFormat="1" ht="9" customHeight="1"/>
    <row r="219" s="1" customFormat="1" ht="9" customHeight="1"/>
    <row r="220" s="1" customFormat="1" ht="9" customHeight="1"/>
    <row r="221" s="1" customFormat="1" ht="9" customHeight="1"/>
  </sheetData>
  <sheetProtection password="F8D9" sheet="1" objects="1" scenarios="1"/>
  <mergeCells count="119">
    <mergeCell ref="CG14:CX14"/>
    <mergeCell ref="CG15:CX15"/>
    <mergeCell ref="CG18:CQ20"/>
    <mergeCell ref="CR18:CX20"/>
    <mergeCell ref="CG16:CP17"/>
    <mergeCell ref="CQ16:CQ17"/>
    <mergeCell ref="CR16:CX17"/>
    <mergeCell ref="CJ25:CV26"/>
    <mergeCell ref="B30:C31"/>
    <mergeCell ref="AT22:BG22"/>
    <mergeCell ref="BH22:CG22"/>
    <mergeCell ref="CH22:CX22"/>
    <mergeCell ref="BI25:CF26"/>
    <mergeCell ref="Y14:CF14"/>
    <mergeCell ref="B26:J27"/>
    <mergeCell ref="K26:P27"/>
    <mergeCell ref="B24:J25"/>
    <mergeCell ref="AI25:AO27"/>
    <mergeCell ref="B18:J19"/>
    <mergeCell ref="K15:X20"/>
    <mergeCell ref="B16:J17"/>
    <mergeCell ref="B22:C23"/>
    <mergeCell ref="BF23:BG24"/>
    <mergeCell ref="Y16:CF20"/>
    <mergeCell ref="B32:J33"/>
    <mergeCell ref="B34:J35"/>
    <mergeCell ref="K30:Z30"/>
    <mergeCell ref="AA30:BG30"/>
    <mergeCell ref="CI30:CX30"/>
    <mergeCell ref="CW34:CX35"/>
    <mergeCell ref="CQ32:CR35"/>
    <mergeCell ref="CU32:CV35"/>
    <mergeCell ref="CS34:CT35"/>
    <mergeCell ref="BZ34:CH36"/>
    <mergeCell ref="CI34:CK35"/>
    <mergeCell ref="CO34:CP35"/>
    <mergeCell ref="CL32:CN35"/>
    <mergeCell ref="BZ31:CH33"/>
    <mergeCell ref="AO2:BD3"/>
    <mergeCell ref="BN2:BS3"/>
    <mergeCell ref="CP6:CX6"/>
    <mergeCell ref="K7:AC12"/>
    <mergeCell ref="AD7:AE12"/>
    <mergeCell ref="K6:AC6"/>
    <mergeCell ref="AD6:AU6"/>
    <mergeCell ref="AV6:BP6"/>
    <mergeCell ref="BF2:BL3"/>
    <mergeCell ref="BR8:BU11"/>
    <mergeCell ref="CR8:CV11"/>
    <mergeCell ref="BX8:CN11"/>
    <mergeCell ref="CP2:CX2"/>
    <mergeCell ref="CP3:CX4"/>
    <mergeCell ref="B1:U2"/>
    <mergeCell ref="B6:C7"/>
    <mergeCell ref="BQ6:BV6"/>
    <mergeCell ref="BW6:CO6"/>
    <mergeCell ref="AV7:BB7"/>
    <mergeCell ref="BC7:BP7"/>
    <mergeCell ref="B10:J11"/>
    <mergeCell ref="B8:J9"/>
    <mergeCell ref="AV8:BP12"/>
    <mergeCell ref="AF8:AU12"/>
    <mergeCell ref="K22:AF22"/>
    <mergeCell ref="AG22:AS22"/>
    <mergeCell ref="Y15:AE15"/>
    <mergeCell ref="AF15:CF15"/>
    <mergeCell ref="AE26:AE27"/>
    <mergeCell ref="Q26:AD27"/>
    <mergeCell ref="AP25:AR27"/>
    <mergeCell ref="AU25:BF27"/>
    <mergeCell ref="Q24:AE25"/>
    <mergeCell ref="B14:C15"/>
    <mergeCell ref="K14:X14"/>
    <mergeCell ref="BW51:CW52"/>
    <mergeCell ref="H52:I52"/>
    <mergeCell ref="J52:BT52"/>
    <mergeCell ref="X37:AF38"/>
    <mergeCell ref="C38:W39"/>
    <mergeCell ref="AG38:BA39"/>
    <mergeCell ref="X39:AF39"/>
    <mergeCell ref="C49:G49"/>
    <mergeCell ref="H49:I49"/>
    <mergeCell ref="J49:BT49"/>
    <mergeCell ref="BW49:CW50"/>
    <mergeCell ref="H50:I50"/>
    <mergeCell ref="J50:BT50"/>
    <mergeCell ref="AU46:BB46"/>
    <mergeCell ref="BC40:BH42"/>
    <mergeCell ref="BC46:BH47"/>
    <mergeCell ref="BC44:BH45"/>
    <mergeCell ref="BI40:CX42"/>
    <mergeCell ref="BI44:CX45"/>
    <mergeCell ref="CQ46:CX47"/>
    <mergeCell ref="BI46:CP47"/>
    <mergeCell ref="AA40:AR41"/>
    <mergeCell ref="AA45:AR46"/>
    <mergeCell ref="H53:I53"/>
    <mergeCell ref="J53:BT53"/>
    <mergeCell ref="H51:I51"/>
    <mergeCell ref="J51:BT51"/>
    <mergeCell ref="AL31:AL32"/>
    <mergeCell ref="AM31:AS32"/>
    <mergeCell ref="AT31:BF32"/>
    <mergeCell ref="BG31:BG32"/>
    <mergeCell ref="AB33:AB34"/>
    <mergeCell ref="AC33:AJ34"/>
    <mergeCell ref="AL33:AL34"/>
    <mergeCell ref="AM33:AS34"/>
    <mergeCell ref="AB35:AB36"/>
    <mergeCell ref="AC35:AJ36"/>
    <mergeCell ref="K32:M35"/>
    <mergeCell ref="N32:P35"/>
    <mergeCell ref="Q32:R35"/>
    <mergeCell ref="S32:T35"/>
    <mergeCell ref="U32:V35"/>
    <mergeCell ref="W32:X35"/>
    <mergeCell ref="Y32:Z35"/>
    <mergeCell ref="AB31:AB32"/>
    <mergeCell ref="AC31:AJ32"/>
  </mergeCells>
  <phoneticPr fontId="1"/>
  <printOptions horizontalCentered="1" verticalCentered="1"/>
  <pageMargins left="0.31496062992125984" right="3.937007874015748E-2" top="0.27559055118110237" bottom="0.15748031496062992" header="0.31496062992125984" footer="0.11811023622047245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手書き用</vt:lpstr>
      <vt:lpstr>手書き用（記入例）</vt:lpstr>
      <vt:lpstr>１件用（入力シート）</vt:lpstr>
      <vt:lpstr>１件用（印刷シート）</vt:lpstr>
      <vt:lpstr>複数用（入力シート）</vt:lpstr>
      <vt:lpstr>複数用（印刷シート）</vt:lpstr>
      <vt:lpstr>'１件用（印刷シート）'!Print_Area</vt:lpstr>
      <vt:lpstr>'１件用（入力シート）'!Print_Area</vt:lpstr>
      <vt:lpstr>手書き用!Print_Area</vt:lpstr>
      <vt:lpstr>'手書き用（記入例）'!Print_Area</vt:lpstr>
      <vt:lpstr>'複数用（印刷シート）'!Print_Area</vt:lpstr>
      <vt:lpstr>'複数用（入力シート）'!Print_Area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都共済</dc:creator>
  <cp:lastModifiedBy>藤田　和江</cp:lastModifiedBy>
  <cp:lastPrinted>2025-12-23T14:28:26Z</cp:lastPrinted>
  <dcterms:created xsi:type="dcterms:W3CDTF">2022-11-09T23:55:37Z</dcterms:created>
  <dcterms:modified xsi:type="dcterms:W3CDTF">2026-01-16T12:00:33Z</dcterms:modified>
</cp:coreProperties>
</file>